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15" windowWidth="15750" windowHeight="104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<sst xmlns="http://schemas.openxmlformats.org/spreadsheetml/2006/main" count="192" uniqueCount="120">
  <si>
    <t>Aim:</t>
  </si>
  <si>
    <t>Method:</t>
  </si>
  <si>
    <t>Vector:</t>
  </si>
  <si>
    <t>Picture of target locus</t>
  </si>
  <si>
    <t xml:space="preserve">Design of primers </t>
  </si>
  <si>
    <t>Insert picture of target locus prior to modification</t>
  </si>
  <si>
    <t>Name of target:</t>
  </si>
  <si>
    <t>Upstream homologous recombination region</t>
  </si>
  <si>
    <t xml:space="preserve">5'- </t>
  </si>
  <si>
    <t>bp</t>
  </si>
  <si>
    <t>Amplicon</t>
  </si>
  <si>
    <t>Downstream homologous recombination region</t>
  </si>
  <si>
    <t xml:space="preserve">Primers with USER overhangs </t>
  </si>
  <si>
    <t>Direction of coding sequence should be --&gt;</t>
  </si>
  <si>
    <t xml:space="preserve">Picture of vector with both inserts </t>
  </si>
  <si>
    <t xml:space="preserve">Unique cutting restiction enzymes </t>
  </si>
  <si>
    <t>Enzym 1</t>
  </si>
  <si>
    <t>Enzym 1:</t>
  </si>
  <si>
    <t>Enzym 2:</t>
  </si>
  <si>
    <t>Enzyme 2</t>
  </si>
  <si>
    <t>Enzyme 3</t>
  </si>
  <si>
    <t xml:space="preserve">Restriction enzymes that cuts twice in the vector </t>
  </si>
  <si>
    <t>Vector size</t>
  </si>
  <si>
    <t>kb</t>
  </si>
  <si>
    <t>Product 1</t>
  </si>
  <si>
    <t>Product 2</t>
  </si>
  <si>
    <t>xxxx</t>
  </si>
  <si>
    <t>kb +</t>
  </si>
  <si>
    <t>Start vector</t>
  </si>
  <si>
    <t>Change in size</t>
  </si>
  <si>
    <t xml:space="preserve">Test primers </t>
  </si>
  <si>
    <t xml:space="preserve">After transformation of the target fungus you will typically have isolated a number of transformants </t>
  </si>
  <si>
    <t xml:space="preserve">need a couple of primer pairs, each serving a specific purpose </t>
  </si>
  <si>
    <t>hyg588U/L</t>
  </si>
  <si>
    <t>This primer pair allows you to verify that the isolated transformant carries the</t>
  </si>
  <si>
    <t>geneX-T1/T2</t>
  </si>
  <si>
    <t>amplicon in correct knockout transformants. Remember to include a positive</t>
  </si>
  <si>
    <t xml:space="preserve">that  the primers are functional under the used conditions. </t>
  </si>
  <si>
    <t>genX-T3/RF-1</t>
  </si>
  <si>
    <t xml:space="preserve">The RF-1 primer anneals inside the hygromycin resistance gene and is a </t>
  </si>
  <si>
    <t>hygromycin resistance gene and that the purififed gDNA is of PCR quality.</t>
  </si>
  <si>
    <t xml:space="preserve">This primer pair is the same for all constructs containg the hph gene. </t>
  </si>
  <si>
    <t>standard primer in this system. The geneX-T3 primer you will have to design</t>
  </si>
  <si>
    <t xml:space="preserve">The purpose of this primer pair is to show that the introduced DNA has </t>
  </si>
  <si>
    <t xml:space="preserve">integrated into the correct genomic locus. </t>
  </si>
  <si>
    <t xml:space="preserve">The RF-2 primer anneals inside the hygromycin resistance gene and is a </t>
  </si>
  <si>
    <t>genX-T4/RF-2</t>
  </si>
  <si>
    <t>so that it anneals to a sequence located outside the used O1/O2 region.</t>
  </si>
  <si>
    <t>5'-</t>
  </si>
  <si>
    <t>Accession number:</t>
  </si>
  <si>
    <t xml:space="preserve">Product size </t>
  </si>
  <si>
    <t>RF-1</t>
  </si>
  <si>
    <t>RF-2</t>
  </si>
  <si>
    <t>standard primer in this system. The geneX-T4 primer you will have to design</t>
  </si>
  <si>
    <t>so that it anneals to a sequence located outside the used O3/O4 region.</t>
  </si>
  <si>
    <t>AAATTTTGTGCTCACCGCCTGGAC</t>
  </si>
  <si>
    <t>TCTCCTTGCATGCACCATTCCTTG</t>
  </si>
  <si>
    <t>Hyg588L</t>
  </si>
  <si>
    <t>Hyg588U</t>
  </si>
  <si>
    <t>AGCTGCGCCGATGGTTTCTACAA</t>
  </si>
  <si>
    <t>GCGCGTCTGCTGCTCCATACAA</t>
  </si>
  <si>
    <t>Primers to order</t>
  </si>
  <si>
    <t>Vector specific primers</t>
  </si>
  <si>
    <t xml:space="preserve">Standard primers which are common for all constructs </t>
  </si>
  <si>
    <t>pRF-HU</t>
  </si>
  <si>
    <t>pRF-HU2</t>
  </si>
  <si>
    <t>pRF-HUE</t>
  </si>
  <si>
    <t>pRF-HU2E</t>
  </si>
  <si>
    <t>pRF-HUEA</t>
  </si>
  <si>
    <t>pTJ-GU2</t>
  </si>
  <si>
    <t>pTJ-GUEA</t>
  </si>
  <si>
    <t>Size</t>
  </si>
  <si>
    <t>Vector</t>
  </si>
  <si>
    <r>
      <t xml:space="preserve">Bioinformatic implementation </t>
    </r>
    <r>
      <rPr>
        <b/>
        <sz val="10"/>
        <rFont val="Arial"/>
        <family val="2"/>
      </rPr>
      <t>(Your two PCR amplicons will look like this)</t>
    </r>
  </si>
  <si>
    <t>2</t>
  </si>
  <si>
    <t>3</t>
  </si>
  <si>
    <t>Change to the target locus</t>
  </si>
  <si>
    <t>Guide/instructions:</t>
  </si>
  <si>
    <t>Find the A2 and A3 primer annealing sites in the target locus (wild type sequence) and</t>
  </si>
  <si>
    <t>Copy the sequence found between the A2 and A3 primers in the vector (the HygR region)</t>
  </si>
  <si>
    <t xml:space="preserve">delete the sequence found between them. The result should be that the A2 and A3 primer </t>
  </si>
  <si>
    <t>annealing sites for A2 and A3 and clicking [Edit] -&gt; [Past with Features]</t>
  </si>
  <si>
    <t>Save the modified version of the genomic locus under a new file name (include deletion in the title)</t>
  </si>
  <si>
    <t>Picture of genomic target locus following insertion of vector DNA</t>
  </si>
  <si>
    <t xml:space="preserve">Copy and insert the following sequence into the PacI site in the: </t>
  </si>
  <si>
    <t>LB UCS</t>
  </si>
  <si>
    <t>RB UCS</t>
  </si>
  <si>
    <t>5</t>
  </si>
  <si>
    <t>do not include the gene specific primer sequence, but do include the UCS sequence!</t>
  </si>
  <si>
    <t>Note that the sequences shown above include an extra AT in the 3'end. This is to compensate</t>
  </si>
  <si>
    <t>Your name:</t>
  </si>
  <si>
    <t>Date of design:</t>
  </si>
  <si>
    <t>The vector you want to use (typically pRF-HU2)</t>
  </si>
  <si>
    <t xml:space="preserve">This primer pair should amplify the terminator region of the target gene </t>
  </si>
  <si>
    <t>Size:</t>
  </si>
  <si>
    <t xml:space="preserve">Restriction enzymes that only cuts once in the vector </t>
  </si>
  <si>
    <t>Instructions to the user:</t>
  </si>
  <si>
    <t xml:space="preserve">This template allows you to design vectors for targeted gene replacement studies </t>
  </si>
  <si>
    <t>Product</t>
  </si>
  <si>
    <t>Fgxxx</t>
  </si>
  <si>
    <t>Template created by Rasmus J.N. Frandsen 2008</t>
  </si>
  <si>
    <t>ex. USER cloning and ATMT</t>
  </si>
  <si>
    <r>
      <t xml:space="preserve">Please note that the yellow fields 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protected from modifications by the user (keep an eye out so you do not to change them unintentionally)</t>
    </r>
  </si>
  <si>
    <t>The white areas are intented for input from the user, while the yellow fields are output generated by the template</t>
  </si>
  <si>
    <t>copy-paste primer sequence from Vector NTI</t>
  </si>
  <si>
    <t>annealing sites lies back to back</t>
  </si>
  <si>
    <t xml:space="preserve">Insert the vector sequnce into the genomic sequence by placing the curser between the </t>
  </si>
  <si>
    <t>from which you now will have to identity the correct ones (the true knockouts). For this you will</t>
  </si>
  <si>
    <t>This primer pair targets the replaced gene and should therefore not give an</t>
  </si>
  <si>
    <t>control reaction during the screening, typically wild type gDNA, to show</t>
  </si>
  <si>
    <t>copy-paste sequence from Vector NTI</t>
  </si>
  <si>
    <r>
      <t xml:space="preserve">for the 3' single stands AT overhang found in the </t>
    </r>
    <r>
      <rPr>
        <i/>
        <sz val="10"/>
        <rFont val="Arial"/>
        <family val="2"/>
      </rPr>
      <t>PacI</t>
    </r>
    <r>
      <rPr>
        <sz val="10"/>
        <rFont val="Arial"/>
        <family val="0"/>
      </rPr>
      <t xml:space="preserve"> restriction sites - IT IS NOT PART OF THE ACTUAL INSERT .</t>
    </r>
  </si>
  <si>
    <t>When adding the A1/A2 and A3/A4 "annotation" to your vector map you should NOT include the extra AT.</t>
  </si>
  <si>
    <t>insert the sequence of the amplicon (copy-past sequence from Vector NTI)</t>
  </si>
  <si>
    <t xml:space="preserve">This primer pair should amplify the promoter region of target gene and not include any part of the coding </t>
  </si>
  <si>
    <t>both vectors)</t>
  </si>
  <si>
    <t xml:space="preserve">sequence (if you are also making a targeted overexpression strain of the gene you can reuse this primer pair for </t>
  </si>
  <si>
    <t>geneX</t>
  </si>
  <si>
    <t xml:space="preserve">I want to replace geneX </t>
  </si>
  <si>
    <t>(pRF-HU2)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</si>
</sst>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[$-809]dd\ mmmm\ yyyy"/>
  </numFmts>
  <fonts count="14">
    <font>
      <sz val="10"/>
      <name val="Arial"/>
      <family val="0"/>
    </font>
    <font>
      <b/>
      <u val="single"/>
      <sz val="16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1"/>
      <color indexed="8"/>
      <name val="Courier New"/>
      <family val="3"/>
    </font>
    <font>
      <sz val="11"/>
      <name val="Courier New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49" fontId="0" fillId="2" borderId="0" xfId="0" applyNumberFormat="1" applyFill="1" applyAlignment="1">
      <alignment/>
    </xf>
    <xf numFmtId="2" fontId="4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7" fillId="2" borderId="0" xfId="0" applyFont="1" applyFill="1" applyAlignment="1">
      <alignment/>
    </xf>
    <xf numFmtId="49" fontId="2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horizontal="right"/>
    </xf>
    <xf numFmtId="2" fontId="4" fillId="3" borderId="0" xfId="0" applyNumberFormat="1" applyFont="1" applyFill="1" applyAlignment="1">
      <alignment/>
    </xf>
    <xf numFmtId="2" fontId="0" fillId="3" borderId="0" xfId="0" applyNumberFormat="1" applyFill="1" applyAlignment="1">
      <alignment horizontal="right"/>
    </xf>
    <xf numFmtId="2" fontId="0" fillId="4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2" fontId="7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2" fontId="2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2" fontId="5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2" fontId="6" fillId="5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2" fontId="2" fillId="2" borderId="0" xfId="0" applyNumberFormat="1" applyFont="1" applyFill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4" fillId="2" borderId="0" xfId="0" applyNumberFormat="1" applyFont="1" applyFill="1" applyAlignment="1">
      <alignment horizontal="right"/>
    </xf>
    <xf numFmtId="2" fontId="0" fillId="3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12" fillId="2" borderId="2" xfId="0" applyNumberFormat="1" applyFon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49" fontId="12" fillId="2" borderId="2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2" fontId="12" fillId="2" borderId="2" xfId="0" applyNumberFormat="1" applyFont="1" applyFill="1" applyBorder="1" applyAlignment="1">
      <alignment/>
    </xf>
    <xf numFmtId="49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12" fillId="2" borderId="2" xfId="0" applyNumberFormat="1" applyFont="1" applyFill="1" applyBorder="1" applyAlignment="1">
      <alignment/>
    </xf>
    <xf numFmtId="49" fontId="12" fillId="2" borderId="2" xfId="0" applyNumberFormat="1" applyFont="1" applyFill="1" applyBorder="1" applyAlignment="1">
      <alignment horizontal="left"/>
    </xf>
    <xf numFmtId="2" fontId="11" fillId="2" borderId="2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/>
    </xf>
    <xf numFmtId="2" fontId="0" fillId="4" borderId="0" xfId="0" applyNumberFormat="1" applyFont="1" applyFill="1" applyAlignment="1">
      <alignment/>
    </xf>
    <xf numFmtId="0" fontId="2" fillId="3" borderId="0" xfId="0" applyNumberFormat="1" applyFont="1" applyFill="1" applyAlignment="1">
      <alignment/>
    </xf>
    <xf numFmtId="49" fontId="12" fillId="2" borderId="0" xfId="0" applyNumberFormat="1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0" fontId="4" fillId="3" borderId="0" xfId="0" applyNumberFormat="1" applyFont="1" applyFill="1" applyAlignment="1">
      <alignment horizontal="left"/>
    </xf>
    <xf numFmtId="1" fontId="0" fillId="2" borderId="0" xfId="0" applyNumberFormat="1" applyFill="1" applyAlignment="1">
      <alignment horizontal="right"/>
    </xf>
    <xf numFmtId="2" fontId="0" fillId="3" borderId="0" xfId="0" applyNumberFormat="1" applyFont="1" applyFill="1" applyAlignment="1">
      <alignment/>
    </xf>
    <xf numFmtId="1" fontId="4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left"/>
    </xf>
    <xf numFmtId="1" fontId="4" fillId="4" borderId="0" xfId="0" applyNumberFormat="1" applyFont="1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0" fillId="4" borderId="1" xfId="0" applyNumberFormat="1" applyFill="1" applyBorder="1" applyAlignment="1">
      <alignment horizontal="right"/>
    </xf>
    <xf numFmtId="2" fontId="13" fillId="3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114300</xdr:colOff>
      <xdr:row>63</xdr:row>
      <xdr:rowOff>9525</xdr:rowOff>
    </xdr:from>
    <xdr:to>
      <xdr:col>20</xdr:col>
      <xdr:colOff>228600</xdr:colOff>
      <xdr:row>83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0534650"/>
          <a:ext cx="3076575" cy="3524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11</xdr:col>
      <xdr:colOff>914400</xdr:colOff>
      <xdr:row>74</xdr:row>
      <xdr:rowOff>66675</xdr:rowOff>
    </xdr:from>
    <xdr:to>
      <xdr:col>16</xdr:col>
      <xdr:colOff>676275</xdr:colOff>
      <xdr:row>81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791200" y="12563475"/>
          <a:ext cx="27051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876300</xdr:colOff>
      <xdr:row>66</xdr:row>
      <xdr:rowOff>76200</xdr:rowOff>
    </xdr:from>
    <xdr:to>
      <xdr:col>16</xdr:col>
      <xdr:colOff>561975</xdr:colOff>
      <xdr:row>75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5753100" y="11182350"/>
          <a:ext cx="262890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59"/>
  <sheetViews>
    <sheetView tabSelected="1" workbookViewId="0" topLeftCell="A54">
      <selection activeCell="U70" sqref="U70"/>
    </sheetView>
  </sheetViews>
  <sheetFormatPr defaultColWidth="9.140625" defaultRowHeight="12.75"/>
  <cols>
    <col min="1" max="1" width="3.00390625" style="2" customWidth="1"/>
    <col min="2" max="2" width="5.7109375" style="1" customWidth="1"/>
    <col min="3" max="3" width="4.00390625" style="1" customWidth="1"/>
    <col min="4" max="4" width="9.140625" style="1" customWidth="1"/>
    <col min="5" max="5" width="5.57421875" style="1" customWidth="1"/>
    <col min="6" max="6" width="6.421875" style="1" customWidth="1"/>
    <col min="7" max="7" width="4.00390625" style="1" customWidth="1"/>
    <col min="8" max="8" width="11.140625" style="1" customWidth="1"/>
    <col min="9" max="9" width="8.421875" style="1" customWidth="1"/>
    <col min="10" max="10" width="6.57421875" style="1" customWidth="1"/>
    <col min="11" max="11" width="9.140625" style="1" customWidth="1"/>
    <col min="12" max="12" width="15.57421875" style="1" customWidth="1"/>
    <col min="13" max="13" width="2.140625" style="1" customWidth="1"/>
    <col min="14" max="14" width="9.140625" style="5" customWidth="1"/>
    <col min="15" max="15" width="10.7109375" style="5" customWidth="1"/>
    <col min="16" max="16" width="6.57421875" style="5" customWidth="1"/>
    <col min="17" max="17" width="15.00390625" style="5" customWidth="1"/>
    <col min="18" max="18" width="11.140625" style="5" customWidth="1"/>
    <col min="19" max="63" width="9.140625" style="5" customWidth="1"/>
    <col min="64" max="16384" width="9.140625" style="1" customWidth="1"/>
  </cols>
  <sheetData>
    <row r="1" spans="1:13" ht="20.25">
      <c r="A1" s="14" t="str">
        <f>CONCATENATE("Deletion of ",E11," (",E12,")")</f>
        <v>Deletion of geneX (Fgxxx)</v>
      </c>
      <c r="B1" s="5"/>
      <c r="C1" s="5"/>
      <c r="D1" s="5"/>
      <c r="E1" s="5"/>
      <c r="F1" s="5"/>
      <c r="G1" s="5"/>
      <c r="H1" s="5"/>
      <c r="I1" s="5"/>
      <c r="J1" s="5" t="s">
        <v>100</v>
      </c>
      <c r="K1" s="5"/>
      <c r="L1" s="5"/>
      <c r="M1" s="32"/>
    </row>
    <row r="2" spans="1:18" ht="12.7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2"/>
      <c r="Q2" s="16"/>
      <c r="R2" s="36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2"/>
      <c r="Q3" s="16"/>
      <c r="R3" s="36"/>
    </row>
    <row r="4" spans="1:18" ht="12" customHeight="1">
      <c r="A4" s="7"/>
      <c r="B4" s="15" t="s">
        <v>0</v>
      </c>
      <c r="C4" s="5"/>
      <c r="D4" s="5"/>
      <c r="E4" s="9" t="s">
        <v>118</v>
      </c>
      <c r="F4" s="30"/>
      <c r="G4" s="30"/>
      <c r="H4" s="30"/>
      <c r="I4" s="30"/>
      <c r="J4" s="30"/>
      <c r="K4" s="30"/>
      <c r="L4" s="30"/>
      <c r="M4" s="32"/>
      <c r="R4" s="37"/>
    </row>
    <row r="5" spans="1:18" ht="12" customHeight="1">
      <c r="A5" s="7"/>
      <c r="B5" s="15"/>
      <c r="C5" s="5"/>
      <c r="D5" s="5"/>
      <c r="E5" s="9"/>
      <c r="F5" s="30"/>
      <c r="G5" s="30"/>
      <c r="H5" s="30"/>
      <c r="I5" s="30"/>
      <c r="J5" s="30"/>
      <c r="K5" s="30"/>
      <c r="L5" s="30"/>
      <c r="M5" s="32"/>
      <c r="R5" s="37"/>
    </row>
    <row r="6" spans="1:16" ht="12.75">
      <c r="A6" s="7"/>
      <c r="B6" s="5"/>
      <c r="C6" s="5"/>
      <c r="D6" s="5"/>
      <c r="E6" s="30"/>
      <c r="F6" s="30"/>
      <c r="G6" s="30"/>
      <c r="H6" s="30"/>
      <c r="I6" s="30"/>
      <c r="J6" s="30"/>
      <c r="K6" s="30"/>
      <c r="L6" s="30"/>
      <c r="M6" s="32"/>
      <c r="O6" s="16" t="s">
        <v>72</v>
      </c>
      <c r="P6" s="26" t="s">
        <v>71</v>
      </c>
    </row>
    <row r="7" spans="1:17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2"/>
      <c r="O7" s="5" t="s">
        <v>64</v>
      </c>
      <c r="P7" s="37">
        <v>6336</v>
      </c>
      <c r="Q7" s="5" t="s">
        <v>9</v>
      </c>
    </row>
    <row r="8" spans="1:17" ht="12.75">
      <c r="A8" s="7"/>
      <c r="B8" s="16" t="s">
        <v>90</v>
      </c>
      <c r="C8" s="5"/>
      <c r="D8" s="5"/>
      <c r="E8" s="17"/>
      <c r="F8" s="17"/>
      <c r="G8" s="17"/>
      <c r="H8" s="17"/>
      <c r="I8" s="17"/>
      <c r="J8" s="17"/>
      <c r="K8" s="17"/>
      <c r="L8" s="5"/>
      <c r="M8" s="32"/>
      <c r="O8" s="5" t="s">
        <v>65</v>
      </c>
      <c r="P8" s="37">
        <v>6323</v>
      </c>
      <c r="Q8" s="5" t="s">
        <v>9</v>
      </c>
    </row>
    <row r="9" spans="1:16" ht="12.75">
      <c r="A9" s="7"/>
      <c r="B9" s="16" t="s">
        <v>91</v>
      </c>
      <c r="C9" s="5"/>
      <c r="D9" s="5"/>
      <c r="E9" s="63"/>
      <c r="F9" s="17"/>
      <c r="G9" s="17"/>
      <c r="H9" s="17"/>
      <c r="I9" s="17"/>
      <c r="J9" s="17"/>
      <c r="K9" s="17"/>
      <c r="L9" s="5"/>
      <c r="M9" s="32"/>
      <c r="P9" s="37"/>
    </row>
    <row r="10" spans="1:17" ht="12.75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32"/>
      <c r="O10" s="5" t="s">
        <v>66</v>
      </c>
      <c r="P10" s="37">
        <v>8709</v>
      </c>
      <c r="Q10" s="5" t="s">
        <v>9</v>
      </c>
    </row>
    <row r="11" spans="1:17" ht="12.75">
      <c r="A11" s="7"/>
      <c r="B11" s="16" t="s">
        <v>6</v>
      </c>
      <c r="C11" s="5"/>
      <c r="D11" s="5"/>
      <c r="E11" s="9" t="s">
        <v>117</v>
      </c>
      <c r="F11" s="17"/>
      <c r="G11" s="5"/>
      <c r="H11" s="5"/>
      <c r="I11" s="5"/>
      <c r="J11" s="5"/>
      <c r="K11" s="5"/>
      <c r="L11" s="5"/>
      <c r="M11" s="32"/>
      <c r="O11" s="5" t="s">
        <v>67</v>
      </c>
      <c r="P11" s="37">
        <v>8696</v>
      </c>
      <c r="Q11" s="5" t="s">
        <v>9</v>
      </c>
    </row>
    <row r="12" spans="1:17" ht="12.75">
      <c r="A12" s="7"/>
      <c r="B12" s="16" t="s">
        <v>49</v>
      </c>
      <c r="C12" s="5"/>
      <c r="D12" s="5"/>
      <c r="E12" s="9" t="s">
        <v>99</v>
      </c>
      <c r="F12" s="17"/>
      <c r="G12" s="5"/>
      <c r="H12" s="5"/>
      <c r="I12" s="5"/>
      <c r="J12" s="5"/>
      <c r="K12" s="5"/>
      <c r="L12" s="5"/>
      <c r="M12" s="32"/>
      <c r="O12" s="5" t="s">
        <v>68</v>
      </c>
      <c r="P12" s="37">
        <v>10533</v>
      </c>
      <c r="Q12" s="5" t="s">
        <v>9</v>
      </c>
    </row>
    <row r="13" spans="1:17" ht="12.75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32"/>
      <c r="O13" s="5" t="s">
        <v>69</v>
      </c>
      <c r="P13" s="37"/>
      <c r="Q13" s="5" t="s">
        <v>9</v>
      </c>
    </row>
    <row r="14" spans="1:17" ht="12.75">
      <c r="A14" s="7"/>
      <c r="B14" s="16" t="s">
        <v>1</v>
      </c>
      <c r="C14" s="5"/>
      <c r="D14" s="5"/>
      <c r="E14" s="9" t="s">
        <v>101</v>
      </c>
      <c r="F14" s="17"/>
      <c r="G14" s="17"/>
      <c r="H14" s="17"/>
      <c r="I14" s="17"/>
      <c r="J14" s="17"/>
      <c r="K14" s="17"/>
      <c r="L14" s="17"/>
      <c r="M14" s="32"/>
      <c r="O14" s="5" t="s">
        <v>70</v>
      </c>
      <c r="P14" s="37"/>
      <c r="Q14" s="5" t="s">
        <v>9</v>
      </c>
    </row>
    <row r="15" spans="1:13" ht="12.7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32"/>
    </row>
    <row r="16" spans="1:13" ht="12.75">
      <c r="A16" s="7"/>
      <c r="B16" s="16" t="s">
        <v>2</v>
      </c>
      <c r="C16" s="5"/>
      <c r="D16" s="5"/>
      <c r="E16" s="59" t="s">
        <v>92</v>
      </c>
      <c r="F16" s="55"/>
      <c r="G16" s="17"/>
      <c r="H16" s="10"/>
      <c r="I16" s="17"/>
      <c r="J16" s="17"/>
      <c r="K16" s="17"/>
      <c r="L16" s="17"/>
      <c r="M16" s="32"/>
    </row>
    <row r="17" spans="1:16" ht="12.75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32"/>
      <c r="O17" s="38"/>
      <c r="P17" s="38"/>
    </row>
    <row r="18" spans="1:16" ht="12.75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32"/>
      <c r="O18" s="38"/>
      <c r="P18" s="38"/>
    </row>
    <row r="19" spans="1:16" ht="12.75">
      <c r="A19" s="7"/>
      <c r="B19" s="16" t="s">
        <v>96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32"/>
      <c r="O19" s="38"/>
      <c r="P19" s="38"/>
    </row>
    <row r="20" spans="1:16" ht="12.75">
      <c r="A20" s="7"/>
      <c r="B20" s="5"/>
      <c r="C20" s="5" t="s">
        <v>97</v>
      </c>
      <c r="D20" s="5"/>
      <c r="E20" s="5"/>
      <c r="F20" s="5"/>
      <c r="G20" s="5"/>
      <c r="H20" s="5"/>
      <c r="I20" s="5"/>
      <c r="J20" s="5"/>
      <c r="K20" s="5"/>
      <c r="L20" s="5"/>
      <c r="M20" s="32"/>
      <c r="O20" s="38"/>
      <c r="P20" s="38"/>
    </row>
    <row r="21" spans="1:16" ht="12.75">
      <c r="A21" s="7"/>
      <c r="B21" s="5"/>
      <c r="C21" s="5" t="s">
        <v>103</v>
      </c>
      <c r="D21" s="5"/>
      <c r="E21" s="5"/>
      <c r="F21" s="5"/>
      <c r="G21" s="5"/>
      <c r="H21" s="5"/>
      <c r="I21" s="5"/>
      <c r="J21" s="5"/>
      <c r="K21" s="5"/>
      <c r="L21" s="5"/>
      <c r="M21" s="32"/>
      <c r="O21" s="38"/>
      <c r="P21" s="38"/>
    </row>
    <row r="22" spans="1:16" ht="12.75">
      <c r="A22" s="7"/>
      <c r="B22" s="5"/>
      <c r="C22" s="5" t="s">
        <v>102</v>
      </c>
      <c r="D22" s="5"/>
      <c r="E22" s="5"/>
      <c r="F22" s="5"/>
      <c r="G22" s="5"/>
      <c r="H22" s="5"/>
      <c r="I22" s="5"/>
      <c r="J22" s="5"/>
      <c r="K22" s="5"/>
      <c r="L22" s="5"/>
      <c r="M22" s="32"/>
      <c r="O22" s="38"/>
      <c r="P22" s="38"/>
    </row>
    <row r="23" spans="1:16" ht="12.75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32"/>
      <c r="O23" s="38"/>
      <c r="P23" s="38"/>
    </row>
    <row r="24" spans="1:13" ht="12.75">
      <c r="A24" s="7"/>
      <c r="B24" s="16" t="s">
        <v>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32"/>
    </row>
    <row r="25" spans="1:13" ht="12.75">
      <c r="A25" s="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7"/>
      <c r="M25" s="32"/>
    </row>
    <row r="26" spans="1:13" ht="12.75">
      <c r="A26" s="7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7"/>
      <c r="M26" s="32"/>
    </row>
    <row r="27" spans="1:13" ht="12.75">
      <c r="A27" s="7"/>
      <c r="B27" s="18"/>
      <c r="C27" s="20" t="s">
        <v>5</v>
      </c>
      <c r="D27" s="19"/>
      <c r="E27" s="19"/>
      <c r="F27" s="19"/>
      <c r="G27" s="19"/>
      <c r="H27" s="19"/>
      <c r="I27" s="19"/>
      <c r="J27" s="19"/>
      <c r="K27" s="19"/>
      <c r="L27" s="17"/>
      <c r="M27" s="32"/>
    </row>
    <row r="28" spans="1:13" ht="12.75">
      <c r="A28" s="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7"/>
      <c r="M28" s="32"/>
    </row>
    <row r="29" spans="1:13" ht="20.25">
      <c r="A29" s="7"/>
      <c r="B29" s="18"/>
      <c r="C29" s="19"/>
      <c r="D29" s="67" t="s">
        <v>13</v>
      </c>
      <c r="E29" s="19"/>
      <c r="F29" s="19"/>
      <c r="G29" s="19"/>
      <c r="H29" s="19"/>
      <c r="I29" s="19"/>
      <c r="J29" s="19"/>
      <c r="K29" s="19"/>
      <c r="L29" s="17"/>
      <c r="M29" s="32"/>
    </row>
    <row r="30" spans="1:13" ht="12.75">
      <c r="A30" s="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7"/>
      <c r="M30" s="32"/>
    </row>
    <row r="31" spans="1:13" ht="12.75">
      <c r="A31" s="7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7"/>
      <c r="M31" s="32"/>
    </row>
    <row r="32" spans="1:13" ht="12.75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7"/>
      <c r="M32" s="32"/>
    </row>
    <row r="33" spans="1:13" ht="12.75">
      <c r="A33" s="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7"/>
      <c r="M33" s="32"/>
    </row>
    <row r="34" spans="1:13" ht="12.75">
      <c r="A34" s="7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7"/>
      <c r="M34" s="32"/>
    </row>
    <row r="35" spans="1:13" ht="12.75">
      <c r="A35" s="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7"/>
      <c r="M35" s="32"/>
    </row>
    <row r="36" spans="1:13" ht="12.75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7"/>
      <c r="M36" s="32"/>
    </row>
    <row r="37" spans="1:13" ht="12.7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32"/>
    </row>
    <row r="38" spans="1:13" ht="18">
      <c r="A38" s="42">
        <v>1</v>
      </c>
      <c r="B38" s="39" t="s">
        <v>4</v>
      </c>
      <c r="C38" s="40"/>
      <c r="D38" s="40"/>
      <c r="E38" s="40"/>
      <c r="F38" s="5"/>
      <c r="G38" s="5"/>
      <c r="H38" s="5"/>
      <c r="I38" s="5"/>
      <c r="J38" s="5"/>
      <c r="K38" s="5"/>
      <c r="L38" s="5"/>
      <c r="M38" s="32"/>
    </row>
    <row r="39" spans="1:13" ht="12.75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32"/>
    </row>
    <row r="40" spans="1:13" ht="12.75">
      <c r="A40" s="7"/>
      <c r="B40" s="16" t="s">
        <v>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32"/>
    </row>
    <row r="41" spans="1:13" ht="12.75">
      <c r="A41" s="7"/>
      <c r="B41" s="5" t="s">
        <v>114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32"/>
    </row>
    <row r="42" spans="1:13" ht="12.75">
      <c r="A42" s="7"/>
      <c r="B42" s="5" t="s">
        <v>116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32"/>
    </row>
    <row r="43" spans="1:13" ht="12.75">
      <c r="A43" s="7"/>
      <c r="B43" s="5" t="s">
        <v>115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32"/>
    </row>
    <row r="44" spans="1:13" ht="12.75">
      <c r="A44" s="7"/>
      <c r="B44" s="12" t="str">
        <f>CONCATENATE(E11,"-A1")</f>
        <v>geneX-A1</v>
      </c>
      <c r="C44" s="5"/>
      <c r="D44" s="8" t="s">
        <v>8</v>
      </c>
      <c r="E44" s="9" t="s">
        <v>104</v>
      </c>
      <c r="F44" s="17"/>
      <c r="G44" s="17"/>
      <c r="H44" s="17"/>
      <c r="I44" s="17"/>
      <c r="J44" s="17"/>
      <c r="K44" s="17"/>
      <c r="L44" s="17"/>
      <c r="M44" s="32"/>
    </row>
    <row r="45" spans="1:13" ht="12.75">
      <c r="A45" s="7"/>
      <c r="B45" s="5" t="str">
        <f>CONCATENATE(E11,"-A2")</f>
        <v>geneX-A2</v>
      </c>
      <c r="C45" s="5"/>
      <c r="D45" s="8" t="s">
        <v>8</v>
      </c>
      <c r="E45" s="9" t="s">
        <v>104</v>
      </c>
      <c r="F45" s="17"/>
      <c r="G45" s="17"/>
      <c r="H45" s="17"/>
      <c r="I45" s="17"/>
      <c r="J45" s="17"/>
      <c r="K45" s="17"/>
      <c r="L45" s="17"/>
      <c r="M45" s="32"/>
    </row>
    <row r="46" spans="1:13" ht="12.75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32"/>
    </row>
    <row r="47" spans="1:13" ht="12.75">
      <c r="A47" s="7"/>
      <c r="B47" s="16" t="s">
        <v>10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32"/>
    </row>
    <row r="48" spans="1:13" ht="12.75">
      <c r="A48" s="7"/>
      <c r="B48" s="5" t="str">
        <f>CONCATENATE(E11,"-A1/A2")</f>
        <v>geneX-A1/A2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32"/>
    </row>
    <row r="49" spans="1:13" s="17" customFormat="1" ht="12.75">
      <c r="A49" s="7"/>
      <c r="B49" s="9" t="s">
        <v>113</v>
      </c>
      <c r="M49" s="61"/>
    </row>
    <row r="50" spans="1:13" ht="12.7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32"/>
    </row>
    <row r="51" spans="1:13" ht="12.75">
      <c r="A51" s="7"/>
      <c r="B51" s="16" t="s">
        <v>11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32"/>
    </row>
    <row r="52" spans="1:13" ht="12.75">
      <c r="A52" s="7"/>
      <c r="B52" s="5" t="s">
        <v>93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32"/>
    </row>
    <row r="53" spans="1:13" ht="12.75">
      <c r="A53" s="7"/>
      <c r="B53" s="5" t="str">
        <f>CONCATENATE(E11,"-A3")</f>
        <v>geneX-A3</v>
      </c>
      <c r="C53" s="5"/>
      <c r="D53" s="8" t="s">
        <v>8</v>
      </c>
      <c r="E53" s="9" t="s">
        <v>104</v>
      </c>
      <c r="F53" s="30"/>
      <c r="G53" s="30"/>
      <c r="H53" s="30"/>
      <c r="I53" s="30"/>
      <c r="J53" s="30"/>
      <c r="K53" s="30"/>
      <c r="L53" s="17"/>
      <c r="M53" s="32"/>
    </row>
    <row r="54" spans="1:13" ht="12.75">
      <c r="A54" s="7"/>
      <c r="B54" s="5" t="str">
        <f>CONCATENATE(E11,"-A4")</f>
        <v>geneX-A4</v>
      </c>
      <c r="C54" s="5"/>
      <c r="D54" s="8" t="s">
        <v>8</v>
      </c>
      <c r="E54" s="9" t="s">
        <v>104</v>
      </c>
      <c r="F54" s="30"/>
      <c r="G54" s="30"/>
      <c r="H54" s="30"/>
      <c r="I54" s="30"/>
      <c r="J54" s="30"/>
      <c r="K54" s="30"/>
      <c r="L54" s="17"/>
      <c r="M54" s="32"/>
    </row>
    <row r="55" spans="1:13" ht="12.7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32"/>
    </row>
    <row r="56" spans="1:13" ht="12.75">
      <c r="A56" s="7"/>
      <c r="B56" s="16" t="s">
        <v>10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32"/>
    </row>
    <row r="57" spans="1:13" ht="12.75">
      <c r="A57" s="7"/>
      <c r="B57" s="5" t="str">
        <f>CONCATENATE(E11,"-A3/A4")</f>
        <v>geneX-A3/A4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32"/>
    </row>
    <row r="58" spans="1:13" s="17" customFormat="1" ht="12.75">
      <c r="A58" s="7"/>
      <c r="B58" s="9" t="s">
        <v>113</v>
      </c>
      <c r="M58" s="61"/>
    </row>
    <row r="59" spans="1:13" ht="12.7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32"/>
    </row>
    <row r="60" spans="1:13" ht="12.75">
      <c r="A60" s="7"/>
      <c r="B60" s="16" t="s">
        <v>12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32"/>
    </row>
    <row r="61" spans="1:13" ht="15">
      <c r="A61" s="7"/>
      <c r="B61" s="12" t="str">
        <f>B44</f>
        <v>geneX-A1</v>
      </c>
      <c r="C61" s="5"/>
      <c r="D61" s="8" t="s">
        <v>8</v>
      </c>
      <c r="E61" s="21" t="str">
        <f>CONCATENATE("GGTCTTAAU",E44)</f>
        <v>GGTCTTAAUcopy-paste primer sequence from Vector NTI</v>
      </c>
      <c r="F61" s="22"/>
      <c r="G61" s="11"/>
      <c r="H61" s="11"/>
      <c r="I61" s="11"/>
      <c r="J61" s="11"/>
      <c r="K61" s="11"/>
      <c r="L61" s="11"/>
      <c r="M61" s="32"/>
    </row>
    <row r="62" spans="1:13" ht="15">
      <c r="A62" s="7"/>
      <c r="B62" s="12" t="str">
        <f>B45</f>
        <v>geneX-A2</v>
      </c>
      <c r="C62" s="5"/>
      <c r="D62" s="8" t="s">
        <v>8</v>
      </c>
      <c r="E62" s="21" t="str">
        <f>CONCATENATE("GGCATTAAU",E45)</f>
        <v>GGCATTAAUcopy-paste primer sequence from Vector NTI</v>
      </c>
      <c r="F62" s="22"/>
      <c r="G62" s="11"/>
      <c r="H62" s="11"/>
      <c r="I62" s="11"/>
      <c r="J62" s="11"/>
      <c r="K62" s="11"/>
      <c r="L62" s="11"/>
      <c r="M62" s="32"/>
    </row>
    <row r="63" spans="1:13" ht="15">
      <c r="A63" s="7"/>
      <c r="B63" s="12" t="str">
        <f>B53</f>
        <v>geneX-A3</v>
      </c>
      <c r="C63" s="5"/>
      <c r="D63" s="8" t="s">
        <v>8</v>
      </c>
      <c r="E63" s="23" t="str">
        <f>CONCATENATE("GGACTTAAU",E53)</f>
        <v>GGACTTAAUcopy-paste primer sequence from Vector NTI</v>
      </c>
      <c r="F63" s="22"/>
      <c r="G63" s="11"/>
      <c r="H63" s="11"/>
      <c r="I63" s="11"/>
      <c r="J63" s="11"/>
      <c r="K63" s="11"/>
      <c r="L63" s="11"/>
      <c r="M63" s="32"/>
    </row>
    <row r="64" spans="1:13" ht="15">
      <c r="A64" s="7"/>
      <c r="B64" s="12" t="str">
        <f>B54</f>
        <v>geneX-A4</v>
      </c>
      <c r="C64" s="5"/>
      <c r="D64" s="8" t="s">
        <v>8</v>
      </c>
      <c r="E64" s="21" t="str">
        <f>CONCATENATE("GGGTTTAAU",E54)</f>
        <v>GGGTTTAAUcopy-paste primer sequence from Vector NTI</v>
      </c>
      <c r="F64" s="22"/>
      <c r="G64" s="11"/>
      <c r="H64" s="11"/>
      <c r="I64" s="11"/>
      <c r="J64" s="11"/>
      <c r="K64" s="11"/>
      <c r="L64" s="11"/>
      <c r="M64" s="32"/>
    </row>
    <row r="65" spans="1:13" ht="12.7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32"/>
    </row>
    <row r="66" spans="1:13" ht="18">
      <c r="A66" s="42" t="s">
        <v>74</v>
      </c>
      <c r="B66" s="39" t="s">
        <v>73</v>
      </c>
      <c r="C66" s="41"/>
      <c r="D66" s="41"/>
      <c r="E66" s="41"/>
      <c r="F66" s="41"/>
      <c r="G66" s="41"/>
      <c r="H66" s="41"/>
      <c r="I66" s="41"/>
      <c r="J66" s="41"/>
      <c r="K66" s="41"/>
      <c r="L66" s="5"/>
      <c r="M66" s="32"/>
    </row>
    <row r="67" spans="1:13" ht="18">
      <c r="A67" s="5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"/>
      <c r="M67" s="32"/>
    </row>
    <row r="68" spans="1:13" ht="12.75">
      <c r="A68" s="7"/>
      <c r="B68" s="16" t="str">
        <f>CONCATENATE(E11,"-A1/A2")</f>
        <v>geneX-A1/A2</v>
      </c>
      <c r="C68" s="16"/>
      <c r="D68" s="5"/>
      <c r="E68" s="5"/>
      <c r="F68" s="5"/>
      <c r="G68" s="8" t="s">
        <v>94</v>
      </c>
      <c r="H68" s="35">
        <f>LEN(B49)+18</f>
        <v>90</v>
      </c>
      <c r="I68" s="5" t="s">
        <v>9</v>
      </c>
      <c r="J68" s="5"/>
      <c r="K68" s="5"/>
      <c r="L68" s="5"/>
      <c r="M68" s="32"/>
    </row>
    <row r="69" spans="1:13" ht="13.5">
      <c r="A69" s="7"/>
      <c r="B69" s="13" t="str">
        <f>CONCATENATE("GGTCTTAAU",B49,"ATTAATGCC")</f>
        <v>GGTCTTAAUinsert the sequence of the amplicon (copy-past sequence from Vector NTI)ATTAATGCC</v>
      </c>
      <c r="C69" s="24"/>
      <c r="D69" s="5"/>
      <c r="E69" s="5"/>
      <c r="F69" s="5"/>
      <c r="G69" s="5"/>
      <c r="H69" s="5"/>
      <c r="I69" s="5"/>
      <c r="J69" s="5"/>
      <c r="K69" s="5"/>
      <c r="L69" s="5"/>
      <c r="M69" s="32"/>
    </row>
    <row r="70" spans="1:13" ht="13.5">
      <c r="A70" s="7"/>
      <c r="B70" s="24"/>
      <c r="C70" s="13"/>
      <c r="D70" s="5"/>
      <c r="E70" s="5"/>
      <c r="F70" s="5"/>
      <c r="G70" s="5"/>
      <c r="H70" s="5"/>
      <c r="I70" s="5"/>
      <c r="J70" s="5"/>
      <c r="K70" s="5"/>
      <c r="L70" s="5"/>
      <c r="M70" s="32"/>
    </row>
    <row r="71" spans="1:13" ht="12.75">
      <c r="A71" s="7"/>
      <c r="B71" s="16" t="str">
        <f>CONCATENATE(E11,"-A3/A4")</f>
        <v>geneX-A3/A4</v>
      </c>
      <c r="C71" s="16"/>
      <c r="D71" s="5"/>
      <c r="E71" s="5"/>
      <c r="F71" s="5"/>
      <c r="G71" s="8" t="s">
        <v>94</v>
      </c>
      <c r="H71" s="35">
        <f>LEN(B58)+18</f>
        <v>90</v>
      </c>
      <c r="I71" s="5" t="s">
        <v>9</v>
      </c>
      <c r="J71" s="5"/>
      <c r="K71" s="5"/>
      <c r="L71" s="5"/>
      <c r="M71" s="32"/>
    </row>
    <row r="72" spans="1:13" ht="13.5">
      <c r="A72" s="7"/>
      <c r="B72" s="13" t="str">
        <f>CONCATENATE("GGACTTAAU",B52,"ATTAAACCC")</f>
        <v>GGACTTAAUThis primer pair should amplify the terminator region of the target gene ATTAAACCC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32"/>
    </row>
    <row r="73" spans="1:13" ht="12.7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32"/>
    </row>
    <row r="74" spans="1:13" ht="12.75">
      <c r="A74" s="7"/>
      <c r="B74" s="16" t="s">
        <v>84</v>
      </c>
      <c r="C74" s="16"/>
      <c r="D74" s="16"/>
      <c r="E74" s="16"/>
      <c r="F74" s="16"/>
      <c r="G74" s="16"/>
      <c r="H74" s="16"/>
      <c r="I74" s="16"/>
      <c r="J74" s="5"/>
      <c r="K74" s="5"/>
      <c r="L74" s="5"/>
      <c r="M74" s="32"/>
    </row>
    <row r="75" spans="1:13" ht="12.75">
      <c r="A75" s="7"/>
      <c r="B75" s="5"/>
      <c r="C75" s="5" t="s">
        <v>86</v>
      </c>
      <c r="D75" s="5"/>
      <c r="E75" s="11" t="str">
        <f>CONCATENATE(B49,"AT")</f>
        <v>insert the sequence of the amplicon (copy-past sequence from Vector NTI)AT</v>
      </c>
      <c r="F75" s="11"/>
      <c r="G75" s="11"/>
      <c r="H75" s="11"/>
      <c r="I75" s="11"/>
      <c r="J75" s="54"/>
      <c r="K75" s="11"/>
      <c r="L75" s="11"/>
      <c r="M75" s="32"/>
    </row>
    <row r="76" spans="1:13" ht="12.75">
      <c r="A76" s="7"/>
      <c r="B76" s="5"/>
      <c r="C76" s="5" t="s">
        <v>85</v>
      </c>
      <c r="D76" s="5"/>
      <c r="E76" s="11" t="str">
        <f>CONCATENATE(B58,"AT")</f>
        <v>insert the sequence of the amplicon (copy-past sequence from Vector NTI)AT</v>
      </c>
      <c r="F76" s="11"/>
      <c r="G76" s="11"/>
      <c r="H76" s="11"/>
      <c r="I76" s="11"/>
      <c r="J76" s="54"/>
      <c r="K76" s="11"/>
      <c r="L76" s="11"/>
      <c r="M76" s="32"/>
    </row>
    <row r="77" spans="1:13" ht="12.75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32"/>
    </row>
    <row r="78" spans="1:13" ht="12.75">
      <c r="A78" s="7"/>
      <c r="B78" s="5"/>
      <c r="C78" s="5" t="s">
        <v>89</v>
      </c>
      <c r="D78" s="5"/>
      <c r="E78" s="5"/>
      <c r="F78" s="5"/>
      <c r="G78" s="5"/>
      <c r="H78" s="5"/>
      <c r="I78" s="5"/>
      <c r="J78" s="5"/>
      <c r="K78" s="5"/>
      <c r="L78" s="5"/>
      <c r="M78" s="32"/>
    </row>
    <row r="79" spans="1:13" ht="12.75">
      <c r="A79" s="7"/>
      <c r="B79" s="5"/>
      <c r="C79" s="5" t="s">
        <v>111</v>
      </c>
      <c r="D79" s="5"/>
      <c r="E79" s="5"/>
      <c r="F79" s="5"/>
      <c r="G79" s="5"/>
      <c r="H79" s="5"/>
      <c r="I79" s="5"/>
      <c r="J79" s="5"/>
      <c r="K79" s="5"/>
      <c r="L79" s="5"/>
      <c r="M79" s="32"/>
    </row>
    <row r="80" spans="1:13" ht="12.75">
      <c r="A80" s="7"/>
      <c r="B80" s="5"/>
      <c r="C80" s="5" t="s">
        <v>112</v>
      </c>
      <c r="D80" s="5"/>
      <c r="E80" s="5"/>
      <c r="F80" s="5"/>
      <c r="G80" s="5"/>
      <c r="H80" s="5"/>
      <c r="I80" s="5"/>
      <c r="J80" s="5"/>
      <c r="K80" s="5"/>
      <c r="L80" s="5"/>
      <c r="M80" s="32"/>
    </row>
    <row r="81" spans="1:13" ht="12.7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32"/>
    </row>
    <row r="82" spans="1:13" ht="12.7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32"/>
    </row>
    <row r="83" spans="1:13" ht="12.75">
      <c r="A83" s="7"/>
      <c r="B83" s="25" t="s">
        <v>14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32"/>
    </row>
    <row r="84" spans="1:13" ht="12.75">
      <c r="A84" s="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32"/>
    </row>
    <row r="85" spans="1:13" ht="12.75">
      <c r="A85" s="7"/>
      <c r="B85" s="17"/>
      <c r="D85" s="17"/>
      <c r="E85" s="17"/>
      <c r="F85" s="17"/>
      <c r="G85" s="17"/>
      <c r="H85" s="17"/>
      <c r="I85" s="17"/>
      <c r="J85" s="17"/>
      <c r="K85" s="17"/>
      <c r="L85" s="17"/>
      <c r="M85" s="32"/>
    </row>
    <row r="86" spans="1:13" ht="12.75">
      <c r="A86" s="7"/>
      <c r="B86" s="17"/>
      <c r="C86" s="25"/>
      <c r="D86" s="17"/>
      <c r="E86" s="17"/>
      <c r="F86" s="17"/>
      <c r="G86" s="17"/>
      <c r="H86" s="17"/>
      <c r="I86" s="17"/>
      <c r="J86" s="17"/>
      <c r="K86" s="17"/>
      <c r="L86" s="17"/>
      <c r="M86" s="32"/>
    </row>
    <row r="87" spans="1:13" ht="12.75">
      <c r="A87" s="7"/>
      <c r="B87" s="17"/>
      <c r="C87" s="25"/>
      <c r="D87" s="17"/>
      <c r="E87" s="17"/>
      <c r="F87" s="17"/>
      <c r="G87" s="17"/>
      <c r="H87" s="17"/>
      <c r="I87" s="17"/>
      <c r="J87" s="17"/>
      <c r="K87" s="17"/>
      <c r="L87" s="17"/>
      <c r="M87" s="32"/>
    </row>
    <row r="88" spans="1:13" ht="12.75">
      <c r="A88" s="7"/>
      <c r="B88" s="17"/>
      <c r="C88" s="25"/>
      <c r="D88" s="17"/>
      <c r="E88" s="17"/>
      <c r="F88" s="17"/>
      <c r="G88" s="17"/>
      <c r="H88" s="17"/>
      <c r="I88" s="17"/>
      <c r="J88" s="17"/>
      <c r="K88" s="17"/>
      <c r="L88" s="17"/>
      <c r="M88" s="32"/>
    </row>
    <row r="89" spans="1:13" ht="12.75">
      <c r="A89" s="7"/>
      <c r="B89" s="17"/>
      <c r="C89" s="25"/>
      <c r="D89" s="17"/>
      <c r="E89" s="17"/>
      <c r="F89" s="17"/>
      <c r="G89" s="17"/>
      <c r="H89" s="17"/>
      <c r="I89" s="17"/>
      <c r="J89" s="17"/>
      <c r="K89" s="17"/>
      <c r="L89" s="17"/>
      <c r="M89" s="32"/>
    </row>
    <row r="90" spans="1:13" ht="12.75">
      <c r="A90" s="7"/>
      <c r="B90" s="17"/>
      <c r="C90" s="25"/>
      <c r="D90" s="17"/>
      <c r="E90" s="17"/>
      <c r="F90" s="17"/>
      <c r="G90" s="17"/>
      <c r="H90" s="17"/>
      <c r="I90" s="17"/>
      <c r="J90" s="17"/>
      <c r="K90" s="17"/>
      <c r="L90" s="17"/>
      <c r="M90" s="32"/>
    </row>
    <row r="91" spans="1:13" ht="12.75">
      <c r="A91" s="7"/>
      <c r="B91" s="17"/>
      <c r="C91" s="25"/>
      <c r="D91" s="17"/>
      <c r="E91" s="17"/>
      <c r="F91" s="17"/>
      <c r="G91" s="17"/>
      <c r="H91" s="17"/>
      <c r="I91" s="17"/>
      <c r="J91" s="17"/>
      <c r="K91" s="17"/>
      <c r="L91" s="17"/>
      <c r="M91" s="32"/>
    </row>
    <row r="92" spans="1:13" ht="12.75">
      <c r="A92" s="7"/>
      <c r="B92" s="17"/>
      <c r="C92" s="25"/>
      <c r="D92" s="17"/>
      <c r="E92" s="17"/>
      <c r="F92" s="17"/>
      <c r="G92" s="17"/>
      <c r="H92" s="17"/>
      <c r="I92" s="17"/>
      <c r="J92" s="17"/>
      <c r="K92" s="17"/>
      <c r="L92" s="17"/>
      <c r="M92" s="32"/>
    </row>
    <row r="93" spans="1:13" ht="12.75">
      <c r="A93" s="7"/>
      <c r="B93" s="17"/>
      <c r="C93" s="25"/>
      <c r="D93" s="17"/>
      <c r="E93" s="17"/>
      <c r="F93" s="17"/>
      <c r="G93" s="17"/>
      <c r="H93" s="17"/>
      <c r="I93" s="17"/>
      <c r="J93" s="17"/>
      <c r="K93" s="17"/>
      <c r="L93" s="17"/>
      <c r="M93" s="32"/>
    </row>
    <row r="94" spans="1:13" ht="12.75">
      <c r="A94" s="7"/>
      <c r="B94" s="17"/>
      <c r="C94" s="25"/>
      <c r="D94" s="17"/>
      <c r="E94" s="17"/>
      <c r="F94" s="17"/>
      <c r="G94" s="17"/>
      <c r="H94" s="17"/>
      <c r="I94" s="17"/>
      <c r="J94" s="17"/>
      <c r="K94" s="17"/>
      <c r="L94" s="17"/>
      <c r="M94" s="32"/>
    </row>
    <row r="95" spans="1:13" ht="12.75">
      <c r="A95" s="7"/>
      <c r="B95" s="17"/>
      <c r="C95" s="25"/>
      <c r="D95" s="17"/>
      <c r="E95" s="17"/>
      <c r="F95" s="17"/>
      <c r="G95" s="17"/>
      <c r="H95" s="17"/>
      <c r="I95" s="17"/>
      <c r="J95" s="17"/>
      <c r="K95" s="17"/>
      <c r="L95" s="17"/>
      <c r="M95" s="32"/>
    </row>
    <row r="96" spans="1:13" ht="12.75">
      <c r="A96" s="7"/>
      <c r="B96" s="17"/>
      <c r="C96" s="25"/>
      <c r="D96" s="17"/>
      <c r="E96" s="17"/>
      <c r="F96" s="17"/>
      <c r="G96" s="17"/>
      <c r="H96" s="17"/>
      <c r="I96" s="17"/>
      <c r="J96" s="17"/>
      <c r="K96" s="17"/>
      <c r="L96" s="17"/>
      <c r="M96" s="32"/>
    </row>
    <row r="97" spans="1:13" ht="12.75">
      <c r="A97" s="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32"/>
    </row>
    <row r="98" spans="1:13" ht="12.75">
      <c r="A98" s="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32"/>
    </row>
    <row r="99" spans="1:13" ht="12.75">
      <c r="A99" s="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32"/>
    </row>
    <row r="100" spans="1:13" ht="12.75">
      <c r="A100" s="7"/>
      <c r="B100" s="17"/>
      <c r="D100" s="17"/>
      <c r="E100" s="17"/>
      <c r="F100" s="17"/>
      <c r="G100" s="17"/>
      <c r="H100" s="17"/>
      <c r="I100" s="17"/>
      <c r="J100" s="17"/>
      <c r="K100" s="17"/>
      <c r="L100" s="17"/>
      <c r="M100" s="32"/>
    </row>
    <row r="101" spans="1:13" ht="12.75">
      <c r="A101" s="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32"/>
    </row>
    <row r="102" spans="1:13" ht="12.75">
      <c r="A102" s="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32"/>
    </row>
    <row r="103" spans="1:13" ht="12.75">
      <c r="A103" s="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32"/>
    </row>
    <row r="104" spans="1:13" ht="12.75">
      <c r="A104" s="7"/>
      <c r="B104" s="16" t="s">
        <v>15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32"/>
    </row>
    <row r="105" spans="1:13" ht="12.75">
      <c r="A105" s="7"/>
      <c r="B105" s="5"/>
      <c r="C105" s="9" t="s">
        <v>16</v>
      </c>
      <c r="D105" s="30"/>
      <c r="E105" s="9" t="s">
        <v>19</v>
      </c>
      <c r="F105" s="30"/>
      <c r="G105" s="9" t="s">
        <v>20</v>
      </c>
      <c r="H105" s="30"/>
      <c r="I105" s="30"/>
      <c r="J105" s="30"/>
      <c r="K105" s="5"/>
      <c r="L105" s="5"/>
      <c r="M105" s="32"/>
    </row>
    <row r="106" spans="1:13" ht="12.75">
      <c r="A106" s="7"/>
      <c r="B106" s="5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32"/>
    </row>
    <row r="107" spans="1:13" ht="12.75">
      <c r="A107" s="7"/>
      <c r="B107" s="5"/>
      <c r="C107" s="5"/>
      <c r="D107" s="26" t="s">
        <v>22</v>
      </c>
      <c r="E107" s="5"/>
      <c r="F107" s="65">
        <f>H68+H71+F108+4-36</f>
        <v>6471</v>
      </c>
      <c r="G107" s="5" t="s">
        <v>9</v>
      </c>
      <c r="H107" s="5"/>
      <c r="I107" s="5"/>
      <c r="J107" s="5"/>
      <c r="K107" s="5"/>
      <c r="L107" s="5"/>
      <c r="M107" s="32"/>
    </row>
    <row r="108" spans="1:13" ht="13.5" thickBot="1">
      <c r="A108" s="7"/>
      <c r="B108" s="5"/>
      <c r="C108" s="5"/>
      <c r="D108" s="27" t="s">
        <v>28</v>
      </c>
      <c r="E108" s="28"/>
      <c r="F108" s="66">
        <v>6323</v>
      </c>
      <c r="G108" s="28" t="s">
        <v>9</v>
      </c>
      <c r="H108" s="5" t="s">
        <v>119</v>
      </c>
      <c r="I108" s="5"/>
      <c r="J108" s="5"/>
      <c r="K108" s="5"/>
      <c r="L108" s="5"/>
      <c r="M108" s="32"/>
    </row>
    <row r="109" spans="1:13" ht="12.75">
      <c r="A109" s="7"/>
      <c r="B109" s="5"/>
      <c r="C109" s="5"/>
      <c r="D109" s="26" t="s">
        <v>29</v>
      </c>
      <c r="E109" s="5"/>
      <c r="F109" s="60">
        <f>F107-F108</f>
        <v>148</v>
      </c>
      <c r="G109" s="5" t="s">
        <v>9</v>
      </c>
      <c r="H109" s="5"/>
      <c r="I109" s="5"/>
      <c r="J109" s="5"/>
      <c r="K109" s="5"/>
      <c r="L109" s="5"/>
      <c r="M109" s="32"/>
    </row>
    <row r="110" spans="1:13" ht="12.75">
      <c r="A110" s="7"/>
      <c r="B110" s="5"/>
      <c r="C110" s="26"/>
      <c r="D110" s="5"/>
      <c r="E110" s="5"/>
      <c r="F110" s="5"/>
      <c r="G110" s="5"/>
      <c r="H110" s="5"/>
      <c r="I110" s="5"/>
      <c r="J110" s="5"/>
      <c r="K110" s="5"/>
      <c r="L110" s="5"/>
      <c r="M110" s="32"/>
    </row>
    <row r="111" spans="1:13" ht="12.75">
      <c r="A111" s="7"/>
      <c r="B111" s="16" t="s">
        <v>95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32"/>
    </row>
    <row r="112" spans="1:13" ht="12.75">
      <c r="A112" s="7"/>
      <c r="B112" s="5"/>
      <c r="C112" s="5"/>
      <c r="D112" s="5"/>
      <c r="E112" s="5" t="s">
        <v>98</v>
      </c>
      <c r="F112" s="5"/>
      <c r="G112" s="5"/>
      <c r="H112" s="5"/>
      <c r="I112" s="5"/>
      <c r="J112" s="5"/>
      <c r="K112" s="5"/>
      <c r="L112" s="5"/>
      <c r="M112" s="32"/>
    </row>
    <row r="113" spans="1:13" ht="12.75">
      <c r="A113" s="7"/>
      <c r="B113" s="5"/>
      <c r="C113" s="4"/>
      <c r="D113" s="9"/>
      <c r="E113" s="64">
        <f>F107</f>
        <v>6471</v>
      </c>
      <c r="F113" s="11" t="s">
        <v>9</v>
      </c>
      <c r="G113" s="29"/>
      <c r="H113" s="5"/>
      <c r="I113" s="5"/>
      <c r="J113" s="5"/>
      <c r="K113" s="5"/>
      <c r="L113" s="5"/>
      <c r="M113" s="32"/>
    </row>
    <row r="114" spans="1:13" ht="12.75">
      <c r="A114" s="7"/>
      <c r="B114" s="5"/>
      <c r="C114" s="4"/>
      <c r="D114" s="9"/>
      <c r="E114" s="64">
        <f>F107</f>
        <v>6471</v>
      </c>
      <c r="F114" s="11" t="s">
        <v>9</v>
      </c>
      <c r="G114" s="29"/>
      <c r="H114" s="5"/>
      <c r="I114" s="5"/>
      <c r="J114" s="5"/>
      <c r="K114" s="5"/>
      <c r="L114" s="5"/>
      <c r="M114" s="32"/>
    </row>
    <row r="115" spans="1:13" ht="12.75">
      <c r="A115" s="7"/>
      <c r="B115" s="5"/>
      <c r="C115" s="26"/>
      <c r="D115" s="5"/>
      <c r="E115" s="5"/>
      <c r="F115" s="5"/>
      <c r="G115" s="5"/>
      <c r="H115" s="5"/>
      <c r="I115" s="5"/>
      <c r="J115" s="5"/>
      <c r="K115" s="5"/>
      <c r="L115" s="5"/>
      <c r="M115" s="32"/>
    </row>
    <row r="116" spans="1:13" ht="12.75">
      <c r="A116" s="7"/>
      <c r="B116" s="16" t="s">
        <v>21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32"/>
    </row>
    <row r="117" spans="1:13" ht="12.75">
      <c r="A117" s="7"/>
      <c r="B117" s="5"/>
      <c r="C117" s="5"/>
      <c r="D117" s="5"/>
      <c r="E117" s="5" t="s">
        <v>24</v>
      </c>
      <c r="F117" s="5"/>
      <c r="G117" s="5" t="s">
        <v>25</v>
      </c>
      <c r="H117" s="5"/>
      <c r="I117" s="5"/>
      <c r="J117" s="5"/>
      <c r="K117" s="5"/>
      <c r="L117" s="5"/>
      <c r="M117" s="32"/>
    </row>
    <row r="118" spans="1:13" ht="12.75">
      <c r="A118" s="7"/>
      <c r="B118" s="5"/>
      <c r="C118" s="9" t="s">
        <v>17</v>
      </c>
      <c r="D118" s="17"/>
      <c r="E118" s="62" t="s">
        <v>26</v>
      </c>
      <c r="F118" s="5" t="s">
        <v>27</v>
      </c>
      <c r="G118" s="62" t="s">
        <v>26</v>
      </c>
      <c r="H118" s="5" t="s">
        <v>23</v>
      </c>
      <c r="I118" s="5"/>
      <c r="J118" s="5"/>
      <c r="K118" s="5"/>
      <c r="L118" s="5"/>
      <c r="M118" s="32"/>
    </row>
    <row r="119" spans="1:13" ht="12.75">
      <c r="A119" s="7"/>
      <c r="B119" s="5"/>
      <c r="C119" s="9" t="s">
        <v>18</v>
      </c>
      <c r="D119" s="17"/>
      <c r="E119" s="62" t="s">
        <v>26</v>
      </c>
      <c r="F119" s="5" t="s">
        <v>27</v>
      </c>
      <c r="G119" s="62" t="s">
        <v>26</v>
      </c>
      <c r="H119" s="5" t="s">
        <v>23</v>
      </c>
      <c r="I119" s="5"/>
      <c r="J119" s="5"/>
      <c r="K119" s="5"/>
      <c r="L119" s="5"/>
      <c r="M119" s="32"/>
    </row>
    <row r="120" spans="1:13" ht="12.75">
      <c r="A120" s="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32"/>
    </row>
    <row r="121" spans="1:13" ht="12.75">
      <c r="A121" s="7"/>
      <c r="B121" s="5"/>
      <c r="C121" s="5"/>
      <c r="D121" s="5"/>
      <c r="E121" s="5"/>
      <c r="F121" s="5"/>
      <c r="G121" s="5"/>
      <c r="H121" s="5"/>
      <c r="I121" s="29"/>
      <c r="J121" s="5"/>
      <c r="K121" s="5"/>
      <c r="L121" s="5"/>
      <c r="M121" s="32"/>
    </row>
    <row r="122" spans="1:13" ht="18">
      <c r="A122" s="42" t="s">
        <v>75</v>
      </c>
      <c r="B122" s="44" t="s">
        <v>76</v>
      </c>
      <c r="C122" s="44"/>
      <c r="D122" s="40"/>
      <c r="E122" s="40"/>
      <c r="F122" s="40"/>
      <c r="G122" s="40"/>
      <c r="H122" s="40"/>
      <c r="I122" s="40"/>
      <c r="J122" s="40"/>
      <c r="K122" s="40"/>
      <c r="L122" s="40"/>
      <c r="M122" s="32"/>
    </row>
    <row r="123" spans="1:13" ht="12.75">
      <c r="A123" s="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32"/>
    </row>
    <row r="124" spans="1:13" ht="12.75">
      <c r="A124" s="7"/>
      <c r="B124" s="16" t="s">
        <v>77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32"/>
    </row>
    <row r="125" spans="1:13" ht="12.75">
      <c r="A125" s="7"/>
      <c r="B125" s="45">
        <v>1</v>
      </c>
      <c r="C125" s="3" t="s">
        <v>79</v>
      </c>
      <c r="D125" s="3"/>
      <c r="E125" s="3"/>
      <c r="F125" s="3"/>
      <c r="G125" s="3"/>
      <c r="H125" s="3"/>
      <c r="I125" s="3"/>
      <c r="J125" s="3"/>
      <c r="K125" s="5"/>
      <c r="L125" s="3"/>
      <c r="M125" s="32"/>
    </row>
    <row r="126" spans="1:13" ht="12.75">
      <c r="A126" s="7"/>
      <c r="B126" s="45"/>
      <c r="C126" s="3" t="s">
        <v>88</v>
      </c>
      <c r="D126" s="3"/>
      <c r="E126" s="3"/>
      <c r="F126" s="3"/>
      <c r="G126" s="3"/>
      <c r="H126" s="3"/>
      <c r="I126" s="3"/>
      <c r="J126" s="3"/>
      <c r="K126" s="5"/>
      <c r="L126" s="3"/>
      <c r="M126" s="32"/>
    </row>
    <row r="127" spans="1:13" ht="12.75">
      <c r="A127" s="7"/>
      <c r="B127" s="45"/>
      <c r="C127" s="3"/>
      <c r="D127" s="3"/>
      <c r="E127" s="3"/>
      <c r="F127" s="3"/>
      <c r="G127" s="3"/>
      <c r="H127" s="3"/>
      <c r="I127" s="3"/>
      <c r="J127" s="3"/>
      <c r="K127" s="5"/>
      <c r="L127" s="3"/>
      <c r="M127" s="32"/>
    </row>
    <row r="128" spans="1:13" ht="12.75">
      <c r="A128" s="7"/>
      <c r="B128" s="46">
        <v>2</v>
      </c>
      <c r="C128" s="3" t="s">
        <v>78</v>
      </c>
      <c r="D128" s="3"/>
      <c r="E128" s="3"/>
      <c r="F128" s="3"/>
      <c r="G128" s="3"/>
      <c r="H128" s="3"/>
      <c r="I128" s="3"/>
      <c r="J128" s="3"/>
      <c r="K128" s="5"/>
      <c r="L128" s="3"/>
      <c r="M128" s="32"/>
    </row>
    <row r="129" spans="1:13" ht="12.75">
      <c r="A129" s="7"/>
      <c r="B129" s="45"/>
      <c r="C129" s="3" t="s">
        <v>80</v>
      </c>
      <c r="D129" s="3"/>
      <c r="E129" s="3"/>
      <c r="F129" s="3"/>
      <c r="G129" s="3"/>
      <c r="H129" s="3"/>
      <c r="I129" s="3"/>
      <c r="J129" s="3"/>
      <c r="K129" s="5"/>
      <c r="L129" s="3"/>
      <c r="M129" s="32"/>
    </row>
    <row r="130" spans="1:13" ht="12.75">
      <c r="A130" s="7"/>
      <c r="B130" s="45"/>
      <c r="C130" s="3" t="s">
        <v>105</v>
      </c>
      <c r="D130" s="3"/>
      <c r="E130" s="3"/>
      <c r="F130" s="3"/>
      <c r="G130" s="3"/>
      <c r="H130" s="3"/>
      <c r="I130" s="3"/>
      <c r="J130" s="3"/>
      <c r="K130" s="5"/>
      <c r="L130" s="3"/>
      <c r="M130" s="32"/>
    </row>
    <row r="131" spans="1:13" ht="12.75">
      <c r="A131" s="7"/>
      <c r="B131" s="45"/>
      <c r="C131" s="3"/>
      <c r="D131" s="3"/>
      <c r="E131" s="3"/>
      <c r="F131" s="3"/>
      <c r="G131" s="3"/>
      <c r="H131" s="3"/>
      <c r="I131" s="3"/>
      <c r="J131" s="3"/>
      <c r="K131" s="5"/>
      <c r="L131" s="3"/>
      <c r="M131" s="32"/>
    </row>
    <row r="132" spans="1:13" ht="12.75">
      <c r="A132" s="7"/>
      <c r="B132" s="46">
        <v>3</v>
      </c>
      <c r="C132" s="3" t="s">
        <v>106</v>
      </c>
      <c r="D132" s="3"/>
      <c r="E132" s="3"/>
      <c r="F132" s="3"/>
      <c r="G132" s="3"/>
      <c r="H132" s="3"/>
      <c r="I132" s="3"/>
      <c r="J132" s="3"/>
      <c r="K132" s="5"/>
      <c r="L132" s="3"/>
      <c r="M132" s="32"/>
    </row>
    <row r="133" spans="1:13" ht="12.75">
      <c r="A133" s="7"/>
      <c r="B133" s="5"/>
      <c r="C133" s="3" t="s">
        <v>81</v>
      </c>
      <c r="D133" s="3"/>
      <c r="E133" s="3"/>
      <c r="F133" s="3"/>
      <c r="G133" s="3"/>
      <c r="H133" s="3"/>
      <c r="I133" s="3"/>
      <c r="J133" s="3"/>
      <c r="K133" s="3"/>
      <c r="L133" s="3"/>
      <c r="M133" s="32"/>
    </row>
    <row r="134" spans="1:13" ht="12.75">
      <c r="A134" s="7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2"/>
    </row>
    <row r="135" spans="1:13" ht="12.75">
      <c r="A135" s="7"/>
      <c r="B135" s="46">
        <v>4</v>
      </c>
      <c r="C135" s="3" t="s">
        <v>82</v>
      </c>
      <c r="D135" s="3"/>
      <c r="E135" s="3"/>
      <c r="F135" s="3"/>
      <c r="G135" s="3"/>
      <c r="H135" s="3"/>
      <c r="I135" s="3"/>
      <c r="J135" s="3"/>
      <c r="K135" s="3"/>
      <c r="L135" s="3"/>
      <c r="M135" s="32"/>
    </row>
    <row r="136" spans="1:13" ht="12.75">
      <c r="A136" s="7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2"/>
    </row>
    <row r="137" spans="1:13" ht="12.75">
      <c r="A137" s="7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2"/>
    </row>
    <row r="138" spans="1:13" ht="12.75">
      <c r="A138" s="7"/>
      <c r="B138" s="16" t="s">
        <v>83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2"/>
    </row>
    <row r="139" spans="1:13" ht="12.75">
      <c r="A139" s="7"/>
      <c r="B139" s="18"/>
      <c r="C139" s="19"/>
      <c r="D139" s="19"/>
      <c r="E139" s="19"/>
      <c r="F139" s="19"/>
      <c r="G139" s="19"/>
      <c r="H139" s="19"/>
      <c r="I139" s="19"/>
      <c r="J139" s="19"/>
      <c r="K139" s="19"/>
      <c r="L139" s="17"/>
      <c r="M139" s="32"/>
    </row>
    <row r="140" spans="1:13" ht="12.75">
      <c r="A140" s="7"/>
      <c r="B140" s="18"/>
      <c r="C140" s="19"/>
      <c r="D140" s="19"/>
      <c r="E140" s="19"/>
      <c r="F140" s="19"/>
      <c r="G140" s="19"/>
      <c r="H140" s="19"/>
      <c r="I140" s="19"/>
      <c r="J140" s="19"/>
      <c r="K140" s="19"/>
      <c r="L140" s="17"/>
      <c r="M140" s="32"/>
    </row>
    <row r="141" spans="1:13" ht="12.75">
      <c r="A141" s="7"/>
      <c r="B141" s="18"/>
      <c r="C141" s="20" t="s">
        <v>5</v>
      </c>
      <c r="D141" s="19"/>
      <c r="E141" s="19"/>
      <c r="F141" s="19"/>
      <c r="G141" s="19"/>
      <c r="H141" s="19"/>
      <c r="I141" s="19"/>
      <c r="J141" s="19"/>
      <c r="K141" s="19"/>
      <c r="L141" s="17"/>
      <c r="M141" s="32"/>
    </row>
    <row r="142" spans="1:13" ht="12.75">
      <c r="A142" s="7"/>
      <c r="B142" s="18"/>
      <c r="C142" s="19"/>
      <c r="D142" s="19"/>
      <c r="E142" s="19"/>
      <c r="F142" s="19"/>
      <c r="G142" s="19"/>
      <c r="H142" s="19"/>
      <c r="I142" s="19"/>
      <c r="J142" s="19"/>
      <c r="K142" s="19"/>
      <c r="L142" s="17"/>
      <c r="M142" s="32"/>
    </row>
    <row r="143" spans="1:13" ht="12.75">
      <c r="A143" s="7"/>
      <c r="B143" s="18"/>
      <c r="C143" s="19"/>
      <c r="D143" s="19" t="s">
        <v>13</v>
      </c>
      <c r="E143" s="19"/>
      <c r="F143" s="19"/>
      <c r="G143" s="19"/>
      <c r="H143" s="19"/>
      <c r="I143" s="19"/>
      <c r="J143" s="19"/>
      <c r="K143" s="19"/>
      <c r="L143" s="17"/>
      <c r="M143" s="32"/>
    </row>
    <row r="144" spans="1:13" ht="12.75">
      <c r="A144" s="7"/>
      <c r="B144" s="18"/>
      <c r="C144" s="19"/>
      <c r="D144" s="19"/>
      <c r="E144" s="19"/>
      <c r="F144" s="19"/>
      <c r="G144" s="19"/>
      <c r="H144" s="19"/>
      <c r="I144" s="19"/>
      <c r="J144" s="19"/>
      <c r="K144" s="19"/>
      <c r="L144" s="17"/>
      <c r="M144" s="32"/>
    </row>
    <row r="145" spans="1:13" ht="12.75">
      <c r="A145" s="7"/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17"/>
      <c r="M145" s="32"/>
    </row>
    <row r="146" spans="1:13" ht="12.75">
      <c r="A146" s="7"/>
      <c r="B146" s="18"/>
      <c r="C146" s="19"/>
      <c r="D146" s="19"/>
      <c r="E146" s="19"/>
      <c r="F146" s="19"/>
      <c r="G146" s="19"/>
      <c r="H146" s="19"/>
      <c r="I146" s="19"/>
      <c r="J146" s="19"/>
      <c r="K146" s="19"/>
      <c r="L146" s="17"/>
      <c r="M146" s="32"/>
    </row>
    <row r="147" spans="1:13" ht="12.75">
      <c r="A147" s="7"/>
      <c r="B147" s="18"/>
      <c r="C147" s="19"/>
      <c r="D147" s="19"/>
      <c r="E147" s="19"/>
      <c r="F147" s="19"/>
      <c r="G147" s="19"/>
      <c r="H147" s="19"/>
      <c r="I147" s="19"/>
      <c r="J147" s="19"/>
      <c r="K147" s="19"/>
      <c r="L147" s="17"/>
      <c r="M147" s="32"/>
    </row>
    <row r="148" spans="1:13" ht="12.75">
      <c r="A148" s="7"/>
      <c r="B148" s="18"/>
      <c r="C148" s="19"/>
      <c r="D148" s="19"/>
      <c r="E148" s="19"/>
      <c r="F148" s="19"/>
      <c r="G148" s="19"/>
      <c r="H148" s="19"/>
      <c r="I148" s="19"/>
      <c r="J148" s="19"/>
      <c r="K148" s="19"/>
      <c r="L148" s="17"/>
      <c r="M148" s="32"/>
    </row>
    <row r="149" spans="1:13" ht="12.75">
      <c r="A149" s="7"/>
      <c r="B149" s="18"/>
      <c r="C149" s="19"/>
      <c r="D149" s="19"/>
      <c r="E149" s="19"/>
      <c r="F149" s="19"/>
      <c r="G149" s="19"/>
      <c r="H149" s="19"/>
      <c r="I149" s="19"/>
      <c r="J149" s="19"/>
      <c r="K149" s="19"/>
      <c r="L149" s="17"/>
      <c r="M149" s="32"/>
    </row>
    <row r="150" spans="1:13" ht="12.75">
      <c r="A150" s="7"/>
      <c r="B150" s="18"/>
      <c r="C150" s="19"/>
      <c r="D150" s="19"/>
      <c r="E150" s="19"/>
      <c r="F150" s="19"/>
      <c r="G150" s="19"/>
      <c r="H150" s="19"/>
      <c r="I150" s="19"/>
      <c r="J150" s="19"/>
      <c r="K150" s="19"/>
      <c r="L150" s="17"/>
      <c r="M150" s="32"/>
    </row>
    <row r="151" spans="1:13" ht="12.75">
      <c r="A151" s="7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7"/>
      <c r="M151" s="32"/>
    </row>
    <row r="152" spans="1:13" ht="12.75">
      <c r="A152" s="7"/>
      <c r="B152" s="18"/>
      <c r="C152" s="19"/>
      <c r="D152" s="19"/>
      <c r="E152" s="19"/>
      <c r="F152" s="19"/>
      <c r="G152" s="19"/>
      <c r="H152" s="19"/>
      <c r="I152" s="19"/>
      <c r="J152" s="19"/>
      <c r="K152" s="19"/>
      <c r="L152" s="17"/>
      <c r="M152" s="32"/>
    </row>
    <row r="153" spans="1:13" ht="12.75">
      <c r="A153" s="7"/>
      <c r="B153" s="18"/>
      <c r="C153" s="19"/>
      <c r="D153" s="19"/>
      <c r="E153" s="19"/>
      <c r="F153" s="19"/>
      <c r="G153" s="19"/>
      <c r="H153" s="19"/>
      <c r="I153" s="19"/>
      <c r="J153" s="19"/>
      <c r="K153" s="19"/>
      <c r="L153" s="17"/>
      <c r="M153" s="32"/>
    </row>
    <row r="154" spans="1:13" ht="12.75">
      <c r="A154" s="7"/>
      <c r="B154" s="18"/>
      <c r="C154" s="19"/>
      <c r="D154" s="19"/>
      <c r="E154" s="19"/>
      <c r="F154" s="19"/>
      <c r="G154" s="19"/>
      <c r="H154" s="19"/>
      <c r="I154" s="19"/>
      <c r="J154" s="19"/>
      <c r="K154" s="19"/>
      <c r="L154" s="17"/>
      <c r="M154" s="32"/>
    </row>
    <row r="155" spans="1:13" ht="12.75">
      <c r="A155" s="7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7"/>
      <c r="M155" s="32"/>
    </row>
    <row r="156" spans="1:13" ht="12.75">
      <c r="A156" s="7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2"/>
    </row>
    <row r="157" spans="1:13" ht="12.75">
      <c r="A157" s="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2"/>
    </row>
    <row r="158" spans="1:13" ht="18">
      <c r="A158" s="47">
        <v>4</v>
      </c>
      <c r="B158" s="48" t="s">
        <v>30</v>
      </c>
      <c r="C158" s="49"/>
      <c r="D158" s="49"/>
      <c r="E158" s="50"/>
      <c r="F158" s="50"/>
      <c r="G158" s="5"/>
      <c r="H158" s="5"/>
      <c r="I158" s="5"/>
      <c r="J158" s="5"/>
      <c r="K158" s="5"/>
      <c r="L158" s="5"/>
      <c r="M158" s="32"/>
    </row>
    <row r="159" spans="1:63" s="31" customFormat="1" ht="12.75">
      <c r="A159" s="51"/>
      <c r="B159" s="52"/>
      <c r="C159" s="53"/>
      <c r="D159" s="53"/>
      <c r="E159" s="53"/>
      <c r="F159" s="5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</row>
    <row r="160" spans="1:13" ht="12.75">
      <c r="A160" s="7"/>
      <c r="B160" s="5" t="s">
        <v>31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2"/>
    </row>
    <row r="161" spans="1:13" ht="12.75">
      <c r="A161" s="7"/>
      <c r="B161" s="5" t="s">
        <v>107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2"/>
    </row>
    <row r="162" spans="1:13" ht="12.75">
      <c r="A162" s="7"/>
      <c r="B162" s="5" t="s">
        <v>32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2"/>
    </row>
    <row r="163" spans="1:13" ht="12.75">
      <c r="A163" s="7"/>
      <c r="B163" s="5"/>
      <c r="C163" s="5" t="s">
        <v>33</v>
      </c>
      <c r="D163" s="5"/>
      <c r="E163" s="5" t="s">
        <v>34</v>
      </c>
      <c r="F163" s="5"/>
      <c r="G163" s="5"/>
      <c r="H163" s="5"/>
      <c r="I163" s="5"/>
      <c r="J163" s="5"/>
      <c r="K163" s="5"/>
      <c r="L163" s="5"/>
      <c r="M163" s="32"/>
    </row>
    <row r="164" spans="1:13" ht="12.75">
      <c r="A164" s="7"/>
      <c r="B164" s="5"/>
      <c r="C164" s="5"/>
      <c r="D164" s="5"/>
      <c r="E164" s="5" t="s">
        <v>40</v>
      </c>
      <c r="F164" s="5"/>
      <c r="G164" s="5"/>
      <c r="H164" s="5"/>
      <c r="I164" s="5"/>
      <c r="J164" s="5"/>
      <c r="K164" s="5"/>
      <c r="L164" s="5"/>
      <c r="M164" s="32"/>
    </row>
    <row r="165" spans="1:13" ht="12.75">
      <c r="A165" s="7"/>
      <c r="B165" s="5"/>
      <c r="C165" s="5"/>
      <c r="D165" s="5"/>
      <c r="E165" s="5" t="s">
        <v>41</v>
      </c>
      <c r="F165" s="5"/>
      <c r="G165" s="5"/>
      <c r="H165" s="5"/>
      <c r="I165" s="5"/>
      <c r="J165" s="5"/>
      <c r="K165" s="5"/>
      <c r="L165" s="5"/>
      <c r="M165" s="32"/>
    </row>
    <row r="166" spans="1:13" ht="12.75">
      <c r="A166" s="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2"/>
    </row>
    <row r="167" spans="1:13" ht="12.75">
      <c r="A167" s="7"/>
      <c r="B167" s="5"/>
      <c r="C167" s="5" t="s">
        <v>35</v>
      </c>
      <c r="D167" s="5"/>
      <c r="E167" s="5" t="s">
        <v>108</v>
      </c>
      <c r="F167" s="5"/>
      <c r="G167" s="5"/>
      <c r="H167" s="5"/>
      <c r="I167" s="5"/>
      <c r="J167" s="5"/>
      <c r="K167" s="5"/>
      <c r="L167" s="5"/>
      <c r="M167" s="32"/>
    </row>
    <row r="168" spans="1:13" ht="12.75">
      <c r="A168" s="7"/>
      <c r="B168" s="5"/>
      <c r="C168" s="5"/>
      <c r="D168" s="5"/>
      <c r="E168" s="5" t="s">
        <v>36</v>
      </c>
      <c r="F168" s="5"/>
      <c r="G168" s="5"/>
      <c r="H168" s="5"/>
      <c r="I168" s="5"/>
      <c r="J168" s="5"/>
      <c r="K168" s="5"/>
      <c r="L168" s="5"/>
      <c r="M168" s="32"/>
    </row>
    <row r="169" spans="1:13" ht="12.75">
      <c r="A169" s="7"/>
      <c r="B169" s="5"/>
      <c r="C169" s="5"/>
      <c r="D169" s="5"/>
      <c r="E169" s="5" t="s">
        <v>109</v>
      </c>
      <c r="F169" s="5"/>
      <c r="G169" s="5"/>
      <c r="H169" s="5"/>
      <c r="I169" s="5"/>
      <c r="J169" s="5"/>
      <c r="K169" s="5"/>
      <c r="L169" s="5"/>
      <c r="M169" s="32"/>
    </row>
    <row r="170" spans="1:13" ht="12.75">
      <c r="A170" s="7"/>
      <c r="B170" s="5"/>
      <c r="C170" s="5"/>
      <c r="D170" s="5"/>
      <c r="E170" s="5" t="s">
        <v>37</v>
      </c>
      <c r="F170" s="5"/>
      <c r="G170" s="5"/>
      <c r="H170" s="5"/>
      <c r="I170" s="5"/>
      <c r="J170" s="5"/>
      <c r="K170" s="5"/>
      <c r="L170" s="5"/>
      <c r="M170" s="32"/>
    </row>
    <row r="171" spans="1:13" ht="12.75">
      <c r="A171" s="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2"/>
    </row>
    <row r="172" spans="1:13" ht="12.75">
      <c r="A172" s="7"/>
      <c r="B172" s="5"/>
      <c r="C172" s="5" t="s">
        <v>38</v>
      </c>
      <c r="D172" s="5"/>
      <c r="E172" s="5" t="s">
        <v>39</v>
      </c>
      <c r="F172" s="5"/>
      <c r="G172" s="5"/>
      <c r="H172" s="5"/>
      <c r="I172" s="5"/>
      <c r="J172" s="5"/>
      <c r="K172" s="5"/>
      <c r="L172" s="5"/>
      <c r="M172" s="32"/>
    </row>
    <row r="173" spans="1:13" ht="12.75">
      <c r="A173" s="7"/>
      <c r="B173" s="5"/>
      <c r="C173" s="5"/>
      <c r="D173" s="5"/>
      <c r="E173" s="5" t="s">
        <v>42</v>
      </c>
      <c r="F173" s="5"/>
      <c r="G173" s="5"/>
      <c r="H173" s="5"/>
      <c r="I173" s="5"/>
      <c r="J173" s="5"/>
      <c r="K173" s="5"/>
      <c r="L173" s="5"/>
      <c r="M173" s="32"/>
    </row>
    <row r="174" spans="1:13" ht="12.75">
      <c r="A174" s="7"/>
      <c r="B174" s="5"/>
      <c r="C174" s="5"/>
      <c r="D174" s="5"/>
      <c r="E174" s="5" t="s">
        <v>54</v>
      </c>
      <c r="F174" s="5"/>
      <c r="G174" s="5"/>
      <c r="H174" s="5"/>
      <c r="I174" s="5"/>
      <c r="J174" s="5"/>
      <c r="K174" s="5"/>
      <c r="L174" s="5"/>
      <c r="M174" s="32"/>
    </row>
    <row r="175" spans="1:13" ht="12.75">
      <c r="A175" s="7"/>
      <c r="B175" s="5"/>
      <c r="C175" s="5"/>
      <c r="D175" s="5"/>
      <c r="E175" s="5" t="s">
        <v>43</v>
      </c>
      <c r="F175" s="5"/>
      <c r="G175" s="5"/>
      <c r="H175" s="5"/>
      <c r="I175" s="5"/>
      <c r="J175" s="5"/>
      <c r="K175" s="5"/>
      <c r="L175" s="5"/>
      <c r="M175" s="32"/>
    </row>
    <row r="176" spans="1:13" ht="12.75">
      <c r="A176" s="7"/>
      <c r="B176" s="5"/>
      <c r="C176" s="5"/>
      <c r="D176" s="5"/>
      <c r="E176" s="5" t="s">
        <v>44</v>
      </c>
      <c r="F176" s="5"/>
      <c r="G176" s="5"/>
      <c r="H176" s="5"/>
      <c r="I176" s="5"/>
      <c r="J176" s="5"/>
      <c r="K176" s="5"/>
      <c r="L176" s="5"/>
      <c r="M176" s="32"/>
    </row>
    <row r="177" spans="1:13" ht="12.75">
      <c r="A177" s="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2"/>
    </row>
    <row r="178" spans="1:13" ht="12.75">
      <c r="A178" s="7"/>
      <c r="B178" s="5"/>
      <c r="C178" s="5" t="s">
        <v>46</v>
      </c>
      <c r="D178" s="5"/>
      <c r="E178" s="5" t="s">
        <v>45</v>
      </c>
      <c r="F178" s="5"/>
      <c r="G178" s="5"/>
      <c r="H178" s="5"/>
      <c r="I178" s="5"/>
      <c r="J178" s="5"/>
      <c r="K178" s="5"/>
      <c r="L178" s="5"/>
      <c r="M178" s="32"/>
    </row>
    <row r="179" spans="1:13" ht="12.75">
      <c r="A179" s="7"/>
      <c r="B179" s="5"/>
      <c r="C179" s="5"/>
      <c r="D179" s="5"/>
      <c r="E179" s="5" t="s">
        <v>53</v>
      </c>
      <c r="F179" s="5"/>
      <c r="G179" s="5"/>
      <c r="H179" s="5"/>
      <c r="I179" s="5"/>
      <c r="J179" s="5"/>
      <c r="K179" s="5"/>
      <c r="L179" s="5"/>
      <c r="M179" s="32"/>
    </row>
    <row r="180" spans="1:13" ht="12.75">
      <c r="A180" s="7"/>
      <c r="B180" s="5"/>
      <c r="C180" s="5"/>
      <c r="D180" s="5"/>
      <c r="E180" s="5" t="s">
        <v>47</v>
      </c>
      <c r="F180" s="5"/>
      <c r="G180" s="5"/>
      <c r="H180" s="5"/>
      <c r="I180" s="5"/>
      <c r="J180" s="5"/>
      <c r="K180" s="5"/>
      <c r="L180" s="5"/>
      <c r="M180" s="32"/>
    </row>
    <row r="181" spans="1:13" ht="12.75">
      <c r="A181" s="7"/>
      <c r="B181" s="5"/>
      <c r="C181" s="5"/>
      <c r="D181" s="5"/>
      <c r="E181" s="5" t="s">
        <v>43</v>
      </c>
      <c r="F181" s="5"/>
      <c r="G181" s="5"/>
      <c r="H181" s="5"/>
      <c r="I181" s="5"/>
      <c r="J181" s="5"/>
      <c r="K181" s="5"/>
      <c r="L181" s="5"/>
      <c r="M181" s="32"/>
    </row>
    <row r="182" spans="1:13" ht="12.75">
      <c r="A182" s="7"/>
      <c r="B182" s="5"/>
      <c r="C182" s="5"/>
      <c r="D182" s="5"/>
      <c r="E182" s="5" t="s">
        <v>44</v>
      </c>
      <c r="F182" s="5"/>
      <c r="G182" s="5"/>
      <c r="H182" s="5"/>
      <c r="I182" s="5"/>
      <c r="J182" s="5"/>
      <c r="K182" s="5"/>
      <c r="L182" s="5"/>
      <c r="M182" s="32"/>
    </row>
    <row r="183" spans="1:13" ht="12.75">
      <c r="A183" s="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2"/>
    </row>
    <row r="184" spans="1:13" ht="13.5">
      <c r="A184" s="7"/>
      <c r="B184" s="5"/>
      <c r="C184" s="5" t="s">
        <v>58</v>
      </c>
      <c r="D184" s="5"/>
      <c r="E184" s="8" t="s">
        <v>48</v>
      </c>
      <c r="F184" s="33" t="s">
        <v>59</v>
      </c>
      <c r="G184" s="11"/>
      <c r="H184" s="11"/>
      <c r="I184" s="11"/>
      <c r="J184" s="11"/>
      <c r="K184" s="11"/>
      <c r="L184" s="11"/>
      <c r="M184" s="32"/>
    </row>
    <row r="185" spans="1:13" ht="13.5">
      <c r="A185" s="7"/>
      <c r="B185" s="5"/>
      <c r="C185" s="5" t="s">
        <v>57</v>
      </c>
      <c r="D185" s="5"/>
      <c r="E185" s="8" t="s">
        <v>48</v>
      </c>
      <c r="F185" s="33" t="s">
        <v>60</v>
      </c>
      <c r="G185" s="11"/>
      <c r="H185" s="11"/>
      <c r="I185" s="11"/>
      <c r="J185" s="11"/>
      <c r="K185" s="11"/>
      <c r="L185" s="11"/>
      <c r="M185" s="32"/>
    </row>
    <row r="186" spans="1:13" ht="12.75">
      <c r="A186" s="7"/>
      <c r="B186" s="5"/>
      <c r="C186" s="5"/>
      <c r="D186" s="5" t="s">
        <v>50</v>
      </c>
      <c r="E186" s="5"/>
      <c r="F186" s="35">
        <v>588</v>
      </c>
      <c r="G186" s="5" t="s">
        <v>9</v>
      </c>
      <c r="H186" s="5"/>
      <c r="I186" s="5"/>
      <c r="J186" s="5"/>
      <c r="K186" s="5"/>
      <c r="L186" s="5"/>
      <c r="M186" s="32"/>
    </row>
    <row r="187" spans="1:13" ht="12.75">
      <c r="A187" s="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2"/>
    </row>
    <row r="188" spans="1:13" ht="12.75">
      <c r="A188" s="7"/>
      <c r="B188" s="5"/>
      <c r="C188" s="5" t="str">
        <f>CONCATENATE(E11,"-T1")</f>
        <v>geneX-T1</v>
      </c>
      <c r="D188" s="5"/>
      <c r="E188" s="8" t="s">
        <v>48</v>
      </c>
      <c r="F188" s="9" t="s">
        <v>110</v>
      </c>
      <c r="G188" s="17"/>
      <c r="H188" s="17"/>
      <c r="I188" s="17"/>
      <c r="J188" s="17"/>
      <c r="K188" s="17"/>
      <c r="L188" s="17"/>
      <c r="M188" s="32"/>
    </row>
    <row r="189" spans="1:13" ht="12.75">
      <c r="A189" s="7"/>
      <c r="B189" s="5"/>
      <c r="C189" s="5" t="str">
        <f>CONCATENATE(E11,"-T2")</f>
        <v>geneX-T2</v>
      </c>
      <c r="D189" s="5"/>
      <c r="E189" s="8" t="s">
        <v>48</v>
      </c>
      <c r="F189" s="9" t="s">
        <v>110</v>
      </c>
      <c r="G189" s="17"/>
      <c r="H189" s="17"/>
      <c r="I189" s="17"/>
      <c r="J189" s="17"/>
      <c r="K189" s="17"/>
      <c r="L189" s="17"/>
      <c r="M189" s="32"/>
    </row>
    <row r="190" spans="1:13" ht="12.75">
      <c r="A190" s="7"/>
      <c r="B190" s="5"/>
      <c r="C190" s="5"/>
      <c r="D190" s="5" t="s">
        <v>50</v>
      </c>
      <c r="E190" s="5"/>
      <c r="F190" s="34"/>
      <c r="G190" s="5" t="s">
        <v>9</v>
      </c>
      <c r="H190" s="5"/>
      <c r="I190" s="5"/>
      <c r="J190" s="5"/>
      <c r="K190" s="5"/>
      <c r="L190" s="5"/>
      <c r="M190" s="32"/>
    </row>
    <row r="191" spans="1:13" ht="12.75">
      <c r="A191" s="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2"/>
    </row>
    <row r="192" spans="1:13" ht="12.75">
      <c r="A192" s="7"/>
      <c r="B192" s="5"/>
      <c r="C192" s="5" t="str">
        <f>CONCATENATE(E11,"-T3")</f>
        <v>geneX-T3</v>
      </c>
      <c r="D192" s="5"/>
      <c r="E192" s="8" t="s">
        <v>48</v>
      </c>
      <c r="F192" s="9" t="s">
        <v>110</v>
      </c>
      <c r="G192" s="17"/>
      <c r="H192" s="17"/>
      <c r="I192" s="17"/>
      <c r="J192" s="17"/>
      <c r="K192" s="17"/>
      <c r="L192" s="17"/>
      <c r="M192" s="32"/>
    </row>
    <row r="193" spans="1:13" ht="13.5">
      <c r="A193" s="7"/>
      <c r="B193" s="5"/>
      <c r="C193" s="5" t="s">
        <v>51</v>
      </c>
      <c r="D193" s="5"/>
      <c r="E193" s="8" t="s">
        <v>48</v>
      </c>
      <c r="F193" s="33" t="s">
        <v>55</v>
      </c>
      <c r="G193" s="11"/>
      <c r="H193" s="11"/>
      <c r="I193" s="11"/>
      <c r="J193" s="11"/>
      <c r="K193" s="11"/>
      <c r="L193" s="11"/>
      <c r="M193" s="32"/>
    </row>
    <row r="194" spans="1:13" ht="12.75">
      <c r="A194" s="7"/>
      <c r="B194" s="5"/>
      <c r="C194" s="5"/>
      <c r="D194" s="5" t="s">
        <v>50</v>
      </c>
      <c r="E194" s="5"/>
      <c r="F194" s="34"/>
      <c r="G194" s="5" t="s">
        <v>9</v>
      </c>
      <c r="H194" s="5"/>
      <c r="I194" s="5"/>
      <c r="J194" s="5"/>
      <c r="K194" s="5"/>
      <c r="L194" s="5"/>
      <c r="M194" s="32"/>
    </row>
    <row r="195" spans="1:13" ht="12.75">
      <c r="A195" s="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2"/>
    </row>
    <row r="196" spans="1:13" ht="12.75">
      <c r="A196" s="7"/>
      <c r="B196" s="5"/>
      <c r="C196" s="5" t="str">
        <f>CONCATENATE(E11,"-T4")</f>
        <v>geneX-T4</v>
      </c>
      <c r="D196" s="5"/>
      <c r="E196" s="8" t="s">
        <v>48</v>
      </c>
      <c r="F196" s="9" t="s">
        <v>110</v>
      </c>
      <c r="G196" s="17"/>
      <c r="H196" s="17"/>
      <c r="I196" s="17"/>
      <c r="J196" s="17"/>
      <c r="K196" s="17"/>
      <c r="L196" s="17"/>
      <c r="M196" s="32"/>
    </row>
    <row r="197" spans="1:13" ht="13.5">
      <c r="A197" s="7"/>
      <c r="B197" s="5"/>
      <c r="C197" s="5" t="s">
        <v>52</v>
      </c>
      <c r="D197" s="5"/>
      <c r="E197" s="8" t="s">
        <v>48</v>
      </c>
      <c r="F197" s="33" t="s">
        <v>56</v>
      </c>
      <c r="G197" s="11"/>
      <c r="H197" s="11"/>
      <c r="I197" s="11"/>
      <c r="J197" s="11"/>
      <c r="K197" s="11"/>
      <c r="L197" s="11"/>
      <c r="M197" s="32"/>
    </row>
    <row r="198" spans="1:13" ht="12.75">
      <c r="A198" s="7"/>
      <c r="B198" s="5"/>
      <c r="C198" s="5"/>
      <c r="D198" s="5" t="s">
        <v>50</v>
      </c>
      <c r="E198" s="5"/>
      <c r="F198" s="34"/>
      <c r="G198" s="5" t="s">
        <v>9</v>
      </c>
      <c r="H198" s="5"/>
      <c r="I198" s="5"/>
      <c r="J198" s="5"/>
      <c r="K198" s="5"/>
      <c r="L198" s="5"/>
      <c r="M198" s="32"/>
    </row>
    <row r="199" spans="1:13" ht="12.75">
      <c r="A199" s="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2"/>
    </row>
    <row r="200" spans="1:13" ht="12.75">
      <c r="A200" s="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2"/>
    </row>
    <row r="201" spans="1:13" ht="12.75">
      <c r="A201" s="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2"/>
    </row>
    <row r="202" spans="1:13" ht="12.75">
      <c r="A202" s="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2"/>
    </row>
    <row r="203" spans="1:13" ht="12.75">
      <c r="A203" s="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2"/>
    </row>
    <row r="204" spans="1:13" ht="12.75">
      <c r="A204" s="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2"/>
    </row>
    <row r="205" spans="1:13" ht="18">
      <c r="A205" s="42" t="s">
        <v>87</v>
      </c>
      <c r="B205" s="44" t="s">
        <v>61</v>
      </c>
      <c r="C205" s="40"/>
      <c r="D205" s="40"/>
      <c r="E205" s="40"/>
      <c r="F205" s="5"/>
      <c r="G205" s="5"/>
      <c r="H205" s="5"/>
      <c r="I205" s="5"/>
      <c r="J205" s="5"/>
      <c r="K205" s="5"/>
      <c r="L205" s="5"/>
      <c r="M205" s="32"/>
    </row>
    <row r="206" spans="1:13" ht="12.75">
      <c r="A206" s="7"/>
      <c r="B206" s="5"/>
      <c r="C206" s="16"/>
      <c r="D206" s="5"/>
      <c r="E206" s="5"/>
      <c r="F206" s="5"/>
      <c r="G206" s="5"/>
      <c r="H206" s="5"/>
      <c r="I206" s="5"/>
      <c r="J206" s="5"/>
      <c r="K206" s="5"/>
      <c r="L206" s="5"/>
      <c r="M206" s="32"/>
    </row>
    <row r="207" spans="1:13" ht="12.75">
      <c r="A207" s="7"/>
      <c r="B207" s="5"/>
      <c r="C207" s="16" t="s">
        <v>62</v>
      </c>
      <c r="D207" s="5"/>
      <c r="E207" s="5"/>
      <c r="F207" s="5"/>
      <c r="G207" s="5"/>
      <c r="H207" s="5"/>
      <c r="I207" s="5"/>
      <c r="J207" s="5"/>
      <c r="K207" s="5"/>
      <c r="L207" s="5"/>
      <c r="M207" s="32"/>
    </row>
    <row r="208" spans="1:13" ht="12.75">
      <c r="A208" s="7"/>
      <c r="B208" s="5"/>
      <c r="C208" s="5"/>
      <c r="D208" s="5" t="str">
        <f>B61</f>
        <v>geneX-A1</v>
      </c>
      <c r="E208" s="8" t="s">
        <v>48</v>
      </c>
      <c r="F208" s="5" t="str">
        <f>E61</f>
        <v>GGTCTTAAUcopy-paste primer sequence from Vector NTI</v>
      </c>
      <c r="G208" s="5"/>
      <c r="H208" s="5"/>
      <c r="I208" s="5"/>
      <c r="J208" s="5"/>
      <c r="K208" s="5"/>
      <c r="L208" s="5"/>
      <c r="M208" s="32"/>
    </row>
    <row r="209" spans="1:13" ht="12.75">
      <c r="A209" s="7"/>
      <c r="B209" s="5"/>
      <c r="C209" s="5"/>
      <c r="D209" s="5" t="str">
        <f>B62</f>
        <v>geneX-A2</v>
      </c>
      <c r="E209" s="8" t="s">
        <v>48</v>
      </c>
      <c r="F209" s="5" t="str">
        <f>E62</f>
        <v>GGCATTAAUcopy-paste primer sequence from Vector NTI</v>
      </c>
      <c r="G209" s="5"/>
      <c r="H209" s="5"/>
      <c r="I209" s="5"/>
      <c r="J209" s="5"/>
      <c r="K209" s="5"/>
      <c r="L209" s="5"/>
      <c r="M209" s="32"/>
    </row>
    <row r="210" spans="1:13" ht="12.75">
      <c r="A210" s="7"/>
      <c r="B210" s="5"/>
      <c r="C210" s="5"/>
      <c r="D210" s="5" t="str">
        <f>B63</f>
        <v>geneX-A3</v>
      </c>
      <c r="E210" s="8" t="s">
        <v>48</v>
      </c>
      <c r="F210" s="5" t="str">
        <f>E63</f>
        <v>GGACTTAAUcopy-paste primer sequence from Vector NTI</v>
      </c>
      <c r="G210" s="5"/>
      <c r="H210" s="5"/>
      <c r="I210" s="5"/>
      <c r="J210" s="5"/>
      <c r="K210" s="5"/>
      <c r="L210" s="5"/>
      <c r="M210" s="32"/>
    </row>
    <row r="211" spans="1:13" ht="12.75">
      <c r="A211" s="7"/>
      <c r="B211" s="5"/>
      <c r="C211" s="5"/>
      <c r="D211" s="5" t="str">
        <f>B64</f>
        <v>geneX-A4</v>
      </c>
      <c r="E211" s="8" t="s">
        <v>48</v>
      </c>
      <c r="F211" s="5" t="str">
        <f>E64</f>
        <v>GGGTTTAAUcopy-paste primer sequence from Vector NTI</v>
      </c>
      <c r="G211" s="5"/>
      <c r="H211" s="5"/>
      <c r="I211" s="5"/>
      <c r="J211" s="5"/>
      <c r="K211" s="5"/>
      <c r="L211" s="5"/>
      <c r="M211" s="32"/>
    </row>
    <row r="212" spans="1:13" ht="12.75">
      <c r="A212" s="7"/>
      <c r="B212" s="5"/>
      <c r="C212" s="5"/>
      <c r="D212" s="5" t="str">
        <f>C188</f>
        <v>geneX-T1</v>
      </c>
      <c r="E212" s="8" t="s">
        <v>48</v>
      </c>
      <c r="F212" s="5" t="str">
        <f>F188</f>
        <v>copy-paste sequence from Vector NTI</v>
      </c>
      <c r="G212" s="5"/>
      <c r="H212" s="5"/>
      <c r="I212" s="5"/>
      <c r="J212" s="5"/>
      <c r="K212" s="5"/>
      <c r="L212" s="5"/>
      <c r="M212" s="32"/>
    </row>
    <row r="213" spans="1:13" ht="12.75">
      <c r="A213" s="7"/>
      <c r="B213" s="5"/>
      <c r="C213" s="5"/>
      <c r="D213" s="5" t="str">
        <f>C189</f>
        <v>geneX-T2</v>
      </c>
      <c r="E213" s="8" t="s">
        <v>48</v>
      </c>
      <c r="F213" s="5" t="str">
        <f>F189</f>
        <v>copy-paste sequence from Vector NTI</v>
      </c>
      <c r="G213" s="5"/>
      <c r="H213" s="5"/>
      <c r="I213" s="5"/>
      <c r="J213" s="5"/>
      <c r="K213" s="5"/>
      <c r="L213" s="5"/>
      <c r="M213" s="32"/>
    </row>
    <row r="214" spans="1:13" ht="12.75">
      <c r="A214" s="7"/>
      <c r="B214" s="5"/>
      <c r="C214" s="5"/>
      <c r="D214" s="5" t="str">
        <f>C192</f>
        <v>geneX-T3</v>
      </c>
      <c r="E214" s="8" t="s">
        <v>48</v>
      </c>
      <c r="F214" s="5" t="str">
        <f>F192</f>
        <v>copy-paste sequence from Vector NTI</v>
      </c>
      <c r="G214" s="5"/>
      <c r="H214" s="5"/>
      <c r="I214" s="5"/>
      <c r="J214" s="5"/>
      <c r="K214" s="5"/>
      <c r="L214" s="5"/>
      <c r="M214" s="32"/>
    </row>
    <row r="215" spans="1:13" ht="12.75">
      <c r="A215" s="7"/>
      <c r="B215" s="5"/>
      <c r="C215" s="5"/>
      <c r="D215" s="5" t="str">
        <f>C196</f>
        <v>geneX-T4</v>
      </c>
      <c r="E215" s="8" t="s">
        <v>48</v>
      </c>
      <c r="F215" s="5" t="str">
        <f>F196</f>
        <v>copy-paste sequence from Vector NTI</v>
      </c>
      <c r="G215" s="5"/>
      <c r="H215" s="5"/>
      <c r="I215" s="5"/>
      <c r="J215" s="5"/>
      <c r="K215" s="5"/>
      <c r="L215" s="5"/>
      <c r="M215" s="32"/>
    </row>
    <row r="216" spans="1:13" ht="12.75">
      <c r="A216" s="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2"/>
    </row>
    <row r="217" spans="1:13" ht="12.75">
      <c r="A217" s="7"/>
      <c r="B217" s="5"/>
      <c r="C217" s="16" t="s">
        <v>63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3.5">
      <c r="A218" s="7"/>
      <c r="B218" s="5"/>
      <c r="C218" s="5"/>
      <c r="D218" s="5" t="s">
        <v>58</v>
      </c>
      <c r="E218" s="8" t="s">
        <v>48</v>
      </c>
      <c r="F218" s="6" t="s">
        <v>59</v>
      </c>
      <c r="G218" s="5"/>
      <c r="H218" s="5"/>
      <c r="I218" s="5"/>
      <c r="J218" s="5"/>
      <c r="K218" s="5"/>
      <c r="L218" s="5"/>
      <c r="M218" s="5"/>
    </row>
    <row r="219" spans="1:13" ht="13.5">
      <c r="A219" s="7"/>
      <c r="B219" s="5"/>
      <c r="C219" s="5"/>
      <c r="D219" s="5" t="s">
        <v>57</v>
      </c>
      <c r="E219" s="8" t="s">
        <v>48</v>
      </c>
      <c r="F219" s="6" t="s">
        <v>60</v>
      </c>
      <c r="G219" s="5"/>
      <c r="H219" s="5"/>
      <c r="I219" s="5"/>
      <c r="J219" s="5"/>
      <c r="K219" s="5"/>
      <c r="L219" s="5"/>
      <c r="M219" s="5"/>
    </row>
    <row r="220" spans="1:13" ht="13.5">
      <c r="A220" s="7"/>
      <c r="B220" s="5"/>
      <c r="C220" s="5"/>
      <c r="D220" s="5" t="s">
        <v>51</v>
      </c>
      <c r="E220" s="8" t="s">
        <v>48</v>
      </c>
      <c r="F220" s="6" t="s">
        <v>55</v>
      </c>
      <c r="G220" s="5"/>
      <c r="H220" s="5"/>
      <c r="I220" s="5"/>
      <c r="J220" s="5"/>
      <c r="K220" s="5"/>
      <c r="L220" s="5"/>
      <c r="M220" s="5"/>
    </row>
    <row r="221" spans="1:13" ht="13.5">
      <c r="A221" s="7"/>
      <c r="B221" s="5"/>
      <c r="C221" s="5"/>
      <c r="D221" s="5" t="s">
        <v>52</v>
      </c>
      <c r="E221" s="8" t="s">
        <v>48</v>
      </c>
      <c r="F221" s="6" t="s">
        <v>56</v>
      </c>
      <c r="G221" s="5"/>
      <c r="H221" s="5"/>
      <c r="I221" s="5"/>
      <c r="J221" s="5"/>
      <c r="K221" s="5"/>
      <c r="L221" s="5"/>
      <c r="M221" s="5"/>
    </row>
    <row r="222" spans="1:13" ht="12.75">
      <c r="A222" s="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.75">
      <c r="A224" s="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.75">
      <c r="A226" s="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.75">
      <c r="A227" s="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.75">
      <c r="A229" s="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.75">
      <c r="A230" s="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.75">
      <c r="A231" s="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.75">
      <c r="A232" s="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>
      <c r="A233" s="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.75">
      <c r="A234" s="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.75">
      <c r="A235" s="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.75">
      <c r="A236" s="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.75">
      <c r="A237" s="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.75">
      <c r="A238" s="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.75">
      <c r="A239" s="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>
      <c r="A240" s="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.75">
      <c r="A241" s="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.75">
      <c r="A242" s="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.75">
      <c r="A243" s="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.75">
      <c r="A244" s="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.75">
      <c r="A245" s="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.75">
      <c r="A246" s="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>
      <c r="A247" s="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.75">
      <c r="A248" s="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.75">
      <c r="A249" s="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.75">
      <c r="A250" s="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.75">
      <c r="A251" s="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.75">
      <c r="A252" s="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.75">
      <c r="A253" s="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2.75">
      <c r="A254" s="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2.75">
      <c r="A255" s="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2.75">
      <c r="A256" s="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2.75">
      <c r="A257" s="7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.75">
      <c r="A258" s="7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2.75">
      <c r="A259" s="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Rasmus J.N. Frandsen</dc:creator>
  <cp:keywords/>
  <dc:description/>
  <cp:lastModifiedBy>Rasmus J.N. Frandsen</cp:lastModifiedBy>
  <cp:lastPrinted>2008-11-01T15:56:30Z</cp:lastPrinted>
  <dcterms:created xsi:type="dcterms:W3CDTF">2008-11-01T09:44:05Z</dcterms:created>
  <dcterms:modified xsi:type="dcterms:W3CDTF">2008-12-31T11:00:27Z</dcterms:modified>
  <cp:category/>
  <cp:version/>
  <cp:contentType/>
  <cp:contentStatus/>
</cp:coreProperties>
</file>